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7"/>
  </bookViews>
  <sheets>
    <sheet name="Общая информация" sheetId="1" r:id="rId1"/>
    <sheet name="Информация об основ. пок." sheetId="2" r:id="rId2"/>
    <sheet name="Перечнь и сосотав работ" sheetId="3" r:id="rId3"/>
    <sheet name="Перечень и состав работ." sheetId="4" r:id="rId4"/>
    <sheet name="Перечень и состав работ&quot;" sheetId="5" r:id="rId5"/>
    <sheet name="Информация о стоимости работ" sheetId="6" r:id="rId6"/>
    <sheet name="Информация о ценах на ком. у." sheetId="7" r:id="rId7"/>
    <sheet name="Плата за сод. и ремонт ж.пом." sheetId="8" r:id="rId8"/>
  </sheets>
  <externalReferences>
    <externalReference r:id="rId11"/>
    <externalReference r:id="rId12"/>
  </externalReferences>
  <definedNames>
    <definedName name="_xlnm._FilterDatabase" localSheetId="0" hidden="1">'Общая информация'!$A$25:$C$169</definedName>
    <definedName name="_xlnm.Print_Titles" localSheetId="5">'Информация о стоимости работ'!$6:$6</definedName>
    <definedName name="_xlnm.Print_Titles" localSheetId="4">'Перечень и состав работ"'!$6:$6</definedName>
    <definedName name="_xlnm.Print_Titles" localSheetId="2">'Перечнь и сосотав работ'!$12:$14</definedName>
    <definedName name="_xlnm.Print_Area" localSheetId="5">'Информация о стоимости работ'!$A$1:$F$34</definedName>
    <definedName name="_xlnm.Print_Area" localSheetId="6">'Информация о ценах на ком. у.'!$A$1:$F$51</definedName>
    <definedName name="_xlnm.Print_Area" localSheetId="1">'Информация об основ. пок.'!$A$1:$E$55</definedName>
    <definedName name="_xlnm.Print_Area" localSheetId="3">'Перечень и состав работ.'!$A$1:$F$51</definedName>
    <definedName name="_xlnm.Print_Area" localSheetId="2">'Перечнь и сосотав работ'!$A$1:$G$114</definedName>
    <definedName name="_xlnm.Print_Area" localSheetId="7">'Плата за сод. и ремонт ж.пом.'!$A$1:$F$34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сч 62,1 квартиросъемщ.
</t>
        </r>
      </text>
    </comment>
  </commentList>
</comments>
</file>

<file path=xl/sharedStrings.xml><?xml version="1.0" encoding="utf-8"?>
<sst xmlns="http://schemas.openxmlformats.org/spreadsheetml/2006/main" count="1130" uniqueCount="825">
  <si>
    <t>Проверка состояния трубопроводов, отопительных приборов, регулировочной и запорной арматуры, устранение незначительных неисправностей в системах центрального отопления, регулировка трехходовых кранов, набивка сальников, устранение воздушных пробок,временная заделка свищей и трещин на трубопроводах.</t>
  </si>
  <si>
    <t xml:space="preserve">Проверка исправности водоразборных кранов, смесителей, запорной арматуры санитарно-технических приборов.  Временная заделка свищей и трещин на трубопроводах (25% от общего кол-ва квартир) </t>
  </si>
  <si>
    <t>Ревизия элеваторов, запорной арматуры,  набивка сальников,очистка грязевиков, поверка контрольно-измерительных приборов, проверка работоспособности трапов, ревизия насосов в водомерных узлах, окраска трубопроводов, наличие схем, табличек,прверка работоспособности и наладка общедомовых приборов учета коммунальных ресурсов.</t>
  </si>
  <si>
    <t>Круглосуточное диспетчерское обслуживание и круглосуточная локализация аварийных ситуаций   путем устранения повреждений трубопроводов, водоразборной и регулирующей арматуры систем инженерного оборудования жилого дома, засоров стояков канализации в жилом доме,повреждений вводно-распределительных устройств, электрокабелей</t>
  </si>
  <si>
    <t>Дополнительные услуги</t>
  </si>
  <si>
    <t>Домофоны</t>
  </si>
  <si>
    <t>руб./квартиру в месяц</t>
  </si>
  <si>
    <t>Восстановление работоспоспособности домофонной системы (ремонт доводчиков входных дверей, панелей домофонной системы , электрозамка, блоков питания ,контрольного оборудования, коммуникационных линий)</t>
  </si>
  <si>
    <t>Кодовые замки</t>
  </si>
  <si>
    <t>Восстановление работоспоспособности кодового замка</t>
  </si>
  <si>
    <t>VI</t>
  </si>
  <si>
    <t>Общедомовые приборы учета</t>
  </si>
  <si>
    <t>6.1.</t>
  </si>
  <si>
    <t>Общедомовые приборы учета электроэнергии</t>
  </si>
  <si>
    <t>поверка 1 раз в 10 лет</t>
  </si>
  <si>
    <t>Поверка и техническое обслуживание согласно технического папспорта на оборудование,ежемясячное снятия показаний приборов</t>
  </si>
  <si>
    <t>6.2.</t>
  </si>
  <si>
    <t>1 раз в 3-4 года в зависимости от модификации</t>
  </si>
  <si>
    <t>Поверка и техническое обслуживание согласно технического папспорта на оборудование,еженедельный контроль параметров (давление, температура), ежемесячный учет данных</t>
  </si>
  <si>
    <t>6.3.</t>
  </si>
  <si>
    <t>АУТВР</t>
  </si>
  <si>
    <t>поверка 1 раз в 3года</t>
  </si>
  <si>
    <t>Поверка и техническое обслуживание согласно технического папспорта на оборудование,ежемясячный учет данных</t>
  </si>
  <si>
    <t>Реквизиты нормативно-правового акта, которым установлены тарифы (дата, номер, наименование принявшего акт органа)</t>
  </si>
  <si>
    <t>Отопление</t>
  </si>
  <si>
    <t>руб./Гкал</t>
  </si>
  <si>
    <t>Горячее водоснабжение</t>
  </si>
  <si>
    <t>руб./куб.м</t>
  </si>
  <si>
    <t>Холодное водоснабжение</t>
  </si>
  <si>
    <t>Канализация (водоотведение)</t>
  </si>
  <si>
    <t>Про</t>
  </si>
  <si>
    <t>ПЕРЕЧЕНЬ   И  СОСТАВ   РАБОТ  ПО РЕМОНТУ  И  СОДЕРЖАНИЮ  ОБЩЕГО ИМУЩЕСТВА   МНОГОКВАРТИРНЫХ ДОМОВ, ОБСЛУЖИВАЕМЫХ УПРАВЛЯЮЩЕЙ ОРГАНИЗАЦИЕЙ ООО "ОБЪЕДИНЕНИЕ КОММУНАЛЬНИКОВ № 1"</t>
  </si>
  <si>
    <t>(в соответствии с "Правилами и нормами технической эксплуатации жилищного фонда", утвержденными  постановлением Госстроя  России от 27 сентября 2003 года № 170, ВСН 58-88 (р)).</t>
  </si>
  <si>
    <t>№№           п/п</t>
  </si>
  <si>
    <t>Виды работ</t>
  </si>
  <si>
    <t>Един.  измер.</t>
  </si>
  <si>
    <t>Натуральные показатели</t>
  </si>
  <si>
    <t>Периодичность работ</t>
  </si>
  <si>
    <t>Перечень  работ</t>
  </si>
  <si>
    <t>Ремонт  жилищного фонда</t>
  </si>
  <si>
    <t>Жилой дом</t>
  </si>
  <si>
    <t>здание</t>
  </si>
  <si>
    <t>Комплекс ремонтно-восстановительных работ по результатам технических осмотров</t>
  </si>
  <si>
    <t>Ремонт металлической  кровли</t>
  </si>
  <si>
    <t xml:space="preserve"> кв.м.</t>
  </si>
  <si>
    <t xml:space="preserve"> 5 лет</t>
  </si>
  <si>
    <t xml:space="preserve">Усиление элементов деревянной стропильной системы, смена отдельных стропильных ног и.др.,  замена покрытия до 20%, , колпаки и зонты, ремонт слуховых окон и выходов </t>
  </si>
  <si>
    <t>Противопожарная окраска деревянных конструкций кровли</t>
  </si>
  <si>
    <t>кв.м.</t>
  </si>
  <si>
    <t>8 лет</t>
  </si>
  <si>
    <t>Огнезащитная обработка стропильных конструкций 100%</t>
  </si>
  <si>
    <t>1.3.</t>
  </si>
  <si>
    <t>Окраска металлической кровли</t>
  </si>
  <si>
    <t>5 лет</t>
  </si>
  <si>
    <t>Окраска покрытия 100%</t>
  </si>
  <si>
    <t>1.4.</t>
  </si>
  <si>
    <t>Ремонт мягкой   кровли</t>
  </si>
  <si>
    <t>Замена верхнего рулонного ковра  20% с частичной заменой нижлежащих слоев, замена и ремонт решеток, ограждений, парапетных плит</t>
  </si>
  <si>
    <t>1.5.</t>
  </si>
  <si>
    <t>Стяжка чердачного перекрытия</t>
  </si>
  <si>
    <t>10 лет</t>
  </si>
  <si>
    <t>Восстановление стяжки чердачного перекрытия до 20%</t>
  </si>
  <si>
    <t>Ремонт стяжки чердачных перекрытий</t>
  </si>
  <si>
    <t>Ремонт стяжки чердачных перекрытий до 30%</t>
  </si>
  <si>
    <t>1.6.</t>
  </si>
  <si>
    <t>Ремонт цокольной  забирки</t>
  </si>
  <si>
    <t>Перекладка отдельных участков, зашивка проф.листом и т.д. до 15 % от общего объема</t>
  </si>
  <si>
    <t>1.7.</t>
  </si>
  <si>
    <t>Герметизация стыков</t>
  </si>
  <si>
    <t>до 10 % от общего объема швов здания</t>
  </si>
  <si>
    <t>Ремонт  фасадов :</t>
  </si>
  <si>
    <t xml:space="preserve">  - кирпичные  стены</t>
  </si>
  <si>
    <t>Заделка трещин, расшивка швов, ремонт элементов угрожающих падению, перекладка отдельных участков, замена сливов, восстановление штукатурки, до 15% от общего объема.</t>
  </si>
  <si>
    <t xml:space="preserve">  - панельные  стены</t>
  </si>
  <si>
    <t>Заделка выбоин и трещин до 15 % от общей площади фасада</t>
  </si>
  <si>
    <t>Замена  сантехнического оборудования</t>
  </si>
  <si>
    <t>шт.</t>
  </si>
  <si>
    <t>25 лет</t>
  </si>
  <si>
    <t>Замена сан.фаянса по истечении сроков эксплуатации, по заявкам квартиросъемщиков</t>
  </si>
  <si>
    <t>1.8.</t>
  </si>
  <si>
    <t xml:space="preserve">Ремонт  деревянных  конструкций </t>
  </si>
  <si>
    <t>Смена , восстановление отдельных элементов; частичная замена оконных и дверных заполнений, смена оконных и дверных приборов, остекление.</t>
  </si>
  <si>
    <t>1.9.</t>
  </si>
  <si>
    <t>Ремонт  крылец</t>
  </si>
  <si>
    <t>Заделка выбоин, трещин ступеней лестниц и площадок, замена отдельных ступеней, частичная замена и укрепление ограждений.</t>
  </si>
  <si>
    <t>Ремонт козырьков входа в подъезд</t>
  </si>
  <si>
    <t>Восстановление или устройство новых</t>
  </si>
  <si>
    <t>1.10.</t>
  </si>
  <si>
    <t>Ремонт  теплоцентров  :</t>
  </si>
  <si>
    <t>1.10.1.</t>
  </si>
  <si>
    <t xml:space="preserve"> - общестроительный ремонт</t>
  </si>
  <si>
    <t>Заделка отверстий, окраска стен и потолков, дверей.</t>
  </si>
  <si>
    <t>1.12.2.</t>
  </si>
  <si>
    <t xml:space="preserve">         - ремонт сантехнического оборудования, водомерных узлов</t>
  </si>
  <si>
    <t>3 года</t>
  </si>
  <si>
    <t>Снятие задвижек для внутреннего осмотра и ремонта. Смена запорной арматуры. Ремонт и замена насосов и электромоторов малой мощности. Ремонт или замена элеваторов, вышедших из строя, смена отдельных участков трубопроводов.</t>
  </si>
  <si>
    <t>1.11.</t>
  </si>
  <si>
    <t>Ремонт  систем ТВС (стальные трубы), включая отопление в подъездах</t>
  </si>
  <si>
    <t>п.м.</t>
  </si>
  <si>
    <t>1.11.1.</t>
  </si>
  <si>
    <t xml:space="preserve"> - замена отдельных элементов сантехнического обрудования</t>
  </si>
  <si>
    <t>20-40 лет</t>
  </si>
  <si>
    <t>Замена неисправных элементов сантехнического оборудования, отработающего нормативный срок</t>
  </si>
  <si>
    <t>1.12.</t>
  </si>
  <si>
    <t>Теплоизоляция труб</t>
  </si>
  <si>
    <t>до 15 % от общей протяженности изолированных .трубопроводов.</t>
  </si>
  <si>
    <t>1.13.</t>
  </si>
  <si>
    <t>Ремонт  подъездов</t>
  </si>
  <si>
    <t>Восстановление штукатурки, облицовки, ремонт столярных изделий с частичной заменой, малярные работы, остекление, ремонт ступеней и площадок.</t>
  </si>
  <si>
    <t>1.14.</t>
  </si>
  <si>
    <t>Ремонт  коридоров в ДГТ</t>
  </si>
  <si>
    <t>Восстановление штукатурки, облицовки, ремонт столярных изделий с частичной заменой, малярные работы, остекление.</t>
  </si>
  <si>
    <t>1.15.</t>
  </si>
  <si>
    <t>Замена почтовых ящиков</t>
  </si>
  <si>
    <t>блок</t>
  </si>
  <si>
    <t>Замена 15 % от общего количества почтовых ящиков</t>
  </si>
  <si>
    <t>1.16.</t>
  </si>
  <si>
    <t>Ремонт  мусорокамер</t>
  </si>
  <si>
    <t>Ремонт дверей, окраска  помещений.</t>
  </si>
  <si>
    <t>1.17.</t>
  </si>
  <si>
    <t>Ремонт  мусоросборников</t>
  </si>
  <si>
    <t>Ремонт лестниц, окраска , ремонт приемных бункеров.</t>
  </si>
  <si>
    <t>Ремонт  квартир</t>
  </si>
  <si>
    <t>по необходимости</t>
  </si>
  <si>
    <t xml:space="preserve">Восстановительный ремонт после залитий по обоснованным причинам,  которые подтверждаются актами </t>
  </si>
  <si>
    <t>1.18.</t>
  </si>
  <si>
    <t>Ремонт отмосток по периметру здания</t>
  </si>
  <si>
    <t>Ремонт или восстановление просевших и разрушенных участков отмосток до 15% от общей площади</t>
  </si>
  <si>
    <t>Ремонт  вентиляционных  продухов</t>
  </si>
  <si>
    <t>Ремонт или замена существующих  вентеляционных щахт, устройство и ремонт вентляционных продухов.</t>
  </si>
  <si>
    <t>1.21.</t>
  </si>
  <si>
    <t>Ремонт  дворового покрытия</t>
  </si>
  <si>
    <t>Ремонт и восстановление асфальтового покрытия дворов до 15 % от общей площади двора</t>
  </si>
  <si>
    <t>1.19.</t>
  </si>
  <si>
    <t>Ремонт  внутренних систем электроснабжения (за исключением внутриквартирных устройств)</t>
  </si>
  <si>
    <t xml:space="preserve">Замена неисправных участков электрической сети до 15 % от общего количества, </t>
  </si>
  <si>
    <t>1.19.1.</t>
  </si>
  <si>
    <t xml:space="preserve">  - замена автоматических выключателей, щитов, рубильников</t>
  </si>
  <si>
    <t>20 лет</t>
  </si>
  <si>
    <t>Замена вышедших из строя автоматических выключателей, щитов, рубильников (находящихся на площадке)</t>
  </si>
  <si>
    <t>1.19.2.</t>
  </si>
  <si>
    <t xml:space="preserve">  - замена светильников</t>
  </si>
  <si>
    <t>15 лет</t>
  </si>
  <si>
    <t>Замена светильников мест общего пользования</t>
  </si>
  <si>
    <t>1.18.3.</t>
  </si>
  <si>
    <t xml:space="preserve">  - замена электросчетчиков</t>
  </si>
  <si>
    <t>32 года</t>
  </si>
  <si>
    <t>Замена электросчетчиков (находящихся на площадке)</t>
  </si>
  <si>
    <t>1.20.</t>
  </si>
  <si>
    <t>Ремонт стационарных  электроплит</t>
  </si>
  <si>
    <t>по заявкам квартиросъемщиков</t>
  </si>
  <si>
    <t>Замена конфорок, переключателей и др. сменных элементов стационарных электроплит  в квартирах</t>
  </si>
  <si>
    <t>Установка детских площадок</t>
  </si>
  <si>
    <t>1 год</t>
  </si>
  <si>
    <t>Установка детских площадок, мелкий ремонт, окраска.</t>
  </si>
  <si>
    <t>Содержание  жилищного  фонда</t>
  </si>
  <si>
    <t>Технический  надзор</t>
  </si>
  <si>
    <t>Осмотров в год</t>
  </si>
  <si>
    <t>II.1.</t>
  </si>
  <si>
    <t>Технические осмотры конструктивных элементов</t>
  </si>
  <si>
    <t>2.1.1.</t>
  </si>
  <si>
    <t>Кровля ( ее конструкции, чердачные перекрытия и помещения )</t>
  </si>
  <si>
    <t xml:space="preserve">  - металлическая кровля</t>
  </si>
  <si>
    <t>кв.м. кровли</t>
  </si>
  <si>
    <t>Деревянные конструкции                  ( дверные и оконные проемы )</t>
  </si>
  <si>
    <t>2.1.2.</t>
  </si>
  <si>
    <t>Очистка кровли от снега, скалывание сосулек</t>
  </si>
  <si>
    <t>Очистка кровель от снега, скалывание сосулек.</t>
  </si>
  <si>
    <t>2.1.3.</t>
  </si>
  <si>
    <t>Фасад ( цокольные забирки)</t>
  </si>
  <si>
    <t>II.2.</t>
  </si>
  <si>
    <t>Технические осмотры общих коммуникаций, устройств</t>
  </si>
  <si>
    <t>Центральное отопление:</t>
  </si>
  <si>
    <t xml:space="preserve"> - в квартирах</t>
  </si>
  <si>
    <t>квартир</t>
  </si>
  <si>
    <t xml:space="preserve"> - в чердачных  помещениях</t>
  </si>
  <si>
    <t xml:space="preserve"> кв.м.помещ.</t>
  </si>
  <si>
    <t>Водопровод, канализация и горячее водоснабжение</t>
  </si>
  <si>
    <t>Проверка исправности  запорной арматуры.. Временная заделка свищей и трещин на трубопроводах (75% от общего кол-ва квартир)</t>
  </si>
  <si>
    <t>Теплоцентры, водомерные узлы</t>
  </si>
  <si>
    <t xml:space="preserve">Проверка работоспособности  системы ТВС, насосов,  при наличии мелких неисправностей  - их устранение. Ликвидация воздушных пробок. Подтяжка сальников задвижек (при необходимости). Проверка работоспособности трапа (прочистка и отогрев при необходимости), </t>
  </si>
  <si>
    <t>2.2.4.</t>
  </si>
  <si>
    <t>Шпальные клети</t>
  </si>
  <si>
    <t>2.2.5.</t>
  </si>
  <si>
    <t>Электроснабжение</t>
  </si>
  <si>
    <t>площадка</t>
  </si>
  <si>
    <t>Проверка состояния линий электрических сетей и арматуры, групповых распределительных и предохранительных щитов и переходных коробок, силовых установок. Мелкий ремонт электропроводки.</t>
  </si>
  <si>
    <t>II.3.</t>
  </si>
  <si>
    <t>2.3.1.</t>
  </si>
  <si>
    <t>Лифты</t>
  </si>
  <si>
    <t>III.1.</t>
  </si>
  <si>
    <t>Ограждающих конструкций , подъездов</t>
  </si>
  <si>
    <t>3.1.1.</t>
  </si>
  <si>
    <t>Проверка состояния соединений гребней и фальцев покрытий. Проверка наличия пробоин и свищей, коррозии. Промазка фальцев и свищей.</t>
  </si>
  <si>
    <t>Приказ Министерства ЖКХ Красноярского края № 157-т от 17.11.2010</t>
  </si>
  <si>
    <t>3.1.2.</t>
  </si>
  <si>
    <t>3.1.4.</t>
  </si>
  <si>
    <t xml:space="preserve">Деревянные конструкции                      ( дверные и оконные проемы ) </t>
  </si>
  <si>
    <t xml:space="preserve">Укрепление, утепление и мелкий ремонт входных дверей. Установка пружин на входных дверях. Утепление оконных проемов. </t>
  </si>
  <si>
    <t>3.1.5.</t>
  </si>
  <si>
    <t>Остекление  мест общего пользования</t>
  </si>
  <si>
    <t>при необходимости</t>
  </si>
  <si>
    <t>Восстановление остекления в две нитки в местах общего пользования</t>
  </si>
  <si>
    <t>3.1.6.</t>
  </si>
  <si>
    <t>Внешнее благоустройство</t>
  </si>
  <si>
    <t>Окраска ограждений крылец, детских, спортивных площадок, металлических козырьков над входом в подъезд, окраска контейнеров, урн и входных дверей.</t>
  </si>
  <si>
    <t>III.2.</t>
  </si>
  <si>
    <t>Общих коммуникаций, устройств</t>
  </si>
  <si>
    <t>3.2.1.</t>
  </si>
  <si>
    <t>кварт.</t>
  </si>
  <si>
    <t>м.п.</t>
  </si>
  <si>
    <t>Рихтовка магистральных трубопроводов, ремонт изоляции, ремонт креплений, подвесок и прокладок-подставок для магистральных трубопроводов на чердаке,ревизия вентилей на стояках отопления, очистка воздухосборников, вантузов.</t>
  </si>
  <si>
    <t>3.2.2.</t>
  </si>
  <si>
    <t xml:space="preserve"> кв.</t>
  </si>
  <si>
    <t>3.2.3.</t>
  </si>
  <si>
    <t>Теплоцентры (сантехнические), водомерные узлы</t>
  </si>
  <si>
    <t>3.2.4.</t>
  </si>
  <si>
    <t>Консервация, промывка системы отопления</t>
  </si>
  <si>
    <t>Промывка и опрессовка сетей</t>
  </si>
  <si>
    <t>3.2.5.</t>
  </si>
  <si>
    <t>Гидропневматическая промывка  ТВС</t>
  </si>
  <si>
    <t>Опрессовка, промывка, гидравлическое испытание трубопроводов.</t>
  </si>
  <si>
    <t>Аварийное  обслуживание</t>
  </si>
  <si>
    <t>4.1.</t>
  </si>
  <si>
    <t>Аварийно-диспетчерское обслуживание</t>
  </si>
  <si>
    <t>руб.кв.м. в месяц</t>
  </si>
  <si>
    <t>Един. 
измер.</t>
  </si>
  <si>
    <t>Электроэнергия</t>
  </si>
  <si>
    <t>Наименование ресурсоснабжающей организации</t>
  </si>
  <si>
    <t>ОАО "НТЭК"</t>
  </si>
  <si>
    <t>Тарифы на коммунальные услуги с НДС для населения</t>
  </si>
  <si>
    <t>руб./кВт</t>
  </si>
  <si>
    <t>МУП  "КОС"</t>
  </si>
  <si>
    <t>Сводный  отчет</t>
  </si>
  <si>
    <t>по оказанию жилищно-коммунальных услуг населению</t>
  </si>
  <si>
    <t>в том числе пустующее муниципальное  жилье</t>
  </si>
  <si>
    <t>Начисленные доходы населению:</t>
  </si>
  <si>
    <t>Субсидии бюджета-всего</t>
  </si>
  <si>
    <t>Доходы за нежилые помещения</t>
  </si>
  <si>
    <t>Платежи населения за ЖКУ</t>
  </si>
  <si>
    <t>РАСХОДЫ</t>
  </si>
  <si>
    <t>Дебиторская задолженность - всего</t>
  </si>
  <si>
    <t>Перечень и состав работ по ручной санитарной очистке мест общего пользования</t>
  </si>
  <si>
    <t>(в соответствии с "Правилами и нормами технической эксплуатации жилищного фонда", утвержденными постановлением Госстроя России от 27 сентября 2003г. №170)</t>
  </si>
  <si>
    <t>1.Уборка лестничных клеток</t>
  </si>
  <si>
    <t>Обоснование, приказ Госстроя РФ отр 09.12.99г. № 139 (ч.1)</t>
  </si>
  <si>
    <t>Вид работ</t>
  </si>
  <si>
    <t>Вид оборудования на лестничных клетках</t>
  </si>
  <si>
    <t>Оборудование отсутствует</t>
  </si>
  <si>
    <t>мусоропровод</t>
  </si>
  <si>
    <t>лифт</t>
  </si>
  <si>
    <t>Лифт и мусоропровод</t>
  </si>
  <si>
    <t>п.4.2.1.2</t>
  </si>
  <si>
    <t>Мытье пола кабины лифта</t>
  </si>
  <si>
    <t>-</t>
  </si>
  <si>
    <t>Ежедневно</t>
  </si>
  <si>
    <t>1 раз в неделю</t>
  </si>
  <si>
    <t>Влажная протирка стен, дверей, плафонов и потолков кабины лифта</t>
  </si>
  <si>
    <t xml:space="preserve">- </t>
  </si>
  <si>
    <t>2 раза в месяц</t>
  </si>
  <si>
    <t>1 раз в месяц</t>
  </si>
  <si>
    <t>п. 4.2.1.3</t>
  </si>
  <si>
    <t>Мытье окон</t>
  </si>
  <si>
    <t>1 раз в год</t>
  </si>
  <si>
    <t>п. 4.2.1.4</t>
  </si>
  <si>
    <t>Обметание пыли с потолков, стен</t>
  </si>
  <si>
    <t>п.4.2.1.5</t>
  </si>
  <si>
    <t xml:space="preserve">Влажное подметание лестничных площадок и маршей нижних трех этажей, коридоров в ДГТ и общежитиях </t>
  </si>
  <si>
    <t>п. 4.2.1.5</t>
  </si>
  <si>
    <t>Влажное подметание лестничных площадок и маршей выше третьего этажа, коридоров в ДГТ и общежитиях</t>
  </si>
  <si>
    <t>3 раза в неделю</t>
  </si>
  <si>
    <t>2 раза в неделю</t>
  </si>
  <si>
    <t>Влажное подметание мест перед загрузочными камерами мусоропроводов</t>
  </si>
  <si>
    <t>Мытье лестничных площадок и маршей нижних трех этажей, коридоров в ДГТ и общежитиях</t>
  </si>
  <si>
    <t>2 раза в год</t>
  </si>
  <si>
    <t>Мытье лестничных площадок и маршей выше третьего этажа, коридоров ДГТ и общежитий</t>
  </si>
  <si>
    <t>п.4.2.1.7</t>
  </si>
  <si>
    <t>Влажная протирка стен, дверей, плафонов на лестничных клетках</t>
  </si>
  <si>
    <t>Влажная протирка подоконников, отопительных приборов, почтовых ящиков, шкафов для электросчетчиков и слаботочных устройств, чердачных лестниц, перил, оконных ограждений</t>
  </si>
  <si>
    <t>1 раз в  год</t>
  </si>
  <si>
    <t>Дератизация помещений</t>
  </si>
  <si>
    <t>1 раз в квартал</t>
  </si>
  <si>
    <t>Дезинсекция помещений</t>
  </si>
  <si>
    <t>2.Уборка придомовой территории (вручную)</t>
  </si>
  <si>
    <t>ВЫПОЛНЕНИЯ РАБОТ ПО УБОРКЕ  (ВРУЧНУЮ) ТЕРРИТОРИЙ ДОМОВЛАДЕНИЙ</t>
  </si>
  <si>
    <t>Периодичность выполнения работ</t>
  </si>
  <si>
    <t>ХОЛОДНЫЙ ПЕРИОД (октябрь-май)</t>
  </si>
  <si>
    <t>Сдвигание свежевыпавшего снега ( по периметру ж/дома - 2м)</t>
  </si>
  <si>
    <t xml:space="preserve">В дни  снегопадов    </t>
  </si>
  <si>
    <t>Очистка территорий от наледи /примен. (крыльца)</t>
  </si>
  <si>
    <t>В период гололеда</t>
  </si>
  <si>
    <t>Очистка участков территорий от снега и наледи при механизированной уборке</t>
  </si>
  <si>
    <t>в дни снегопада</t>
  </si>
  <si>
    <t>Очистка контейнерной площадки в холодный период</t>
  </si>
  <si>
    <t>ежедневно</t>
  </si>
  <si>
    <t xml:space="preserve"> Сметание снега со ступеней и площадок</t>
  </si>
  <si>
    <t>ТЕПЛЫЙ ПЕРИОД (июнь-сентябрь)</t>
  </si>
  <si>
    <t xml:space="preserve"> Уборка приямков</t>
  </si>
  <si>
    <t>Подметание территории на 6 м от ж/дома</t>
  </si>
  <si>
    <t>1 раз в двое суток</t>
  </si>
  <si>
    <t>Уборка газонов (от случайного мусора)</t>
  </si>
  <si>
    <t xml:space="preserve"> Подметание ступеней и площадок (крыльца)</t>
  </si>
  <si>
    <t>Уборка контейнерных площадок</t>
  </si>
  <si>
    <t>Очистка урн от мусора</t>
  </si>
  <si>
    <t>1 раз в сутки</t>
  </si>
  <si>
    <t xml:space="preserve"> Протирка указателей номерации домов</t>
  </si>
  <si>
    <t>3.Обслуживание мусоропроводов и мусоросборников</t>
  </si>
  <si>
    <t>Профилактический осмотр мусопроводов</t>
  </si>
  <si>
    <t>Удаление мусора из мусоприемных камер</t>
  </si>
  <si>
    <t>Уборка бункеров</t>
  </si>
  <si>
    <t>Уборка загрузочных клапанов мусопроводов</t>
  </si>
  <si>
    <t>Дезинфекция всех элементов ствола мусоропровода</t>
  </si>
  <si>
    <t>Дезинфекция мусоросборников, контейнеров</t>
  </si>
  <si>
    <t>Летний период 1 раз в 10 дней</t>
  </si>
  <si>
    <t>Перечень и состав работ по механизированной очистке  придомовой территории</t>
  </si>
  <si>
    <t>(в соответствии с "Правилами и нормами технической эксплуатации жилищного фонда" утвержденными постановлением Госстроя РФ от 27.09. 2003 г. №170)</t>
  </si>
  <si>
    <t>Перечень работ</t>
  </si>
  <si>
    <t>Повторяемость работ в месяц</t>
  </si>
  <si>
    <t>ХОЛОДНЫЙ ПЕРИОД</t>
  </si>
  <si>
    <t>Октябрь-Ноябрь</t>
  </si>
  <si>
    <t>п.2.2.3.2.</t>
  </si>
  <si>
    <t>Уборка свежевыпавшего снега толщиной слоя свыше 2 см (70% придомовой территории)</t>
  </si>
  <si>
    <t xml:space="preserve">В дни снегопада </t>
  </si>
  <si>
    <t>п.2.2.3.5.</t>
  </si>
  <si>
    <t>Уборка льда и уплотненного снега толщиной слоя свыше 2 см (70% придомовой территории)</t>
  </si>
  <si>
    <t xml:space="preserve">1 раз трое суток </t>
  </si>
  <si>
    <t>п.2.2.3.7.</t>
  </si>
  <si>
    <t>Погрузка снега универсальным погрузчиком</t>
  </si>
  <si>
    <t>10% выпавшего снега</t>
  </si>
  <si>
    <t>Вывоз снега</t>
  </si>
  <si>
    <t>Переработка снега</t>
  </si>
  <si>
    <t>Декабрь-Январь</t>
  </si>
  <si>
    <t>15% выпавшего снега</t>
  </si>
  <si>
    <t>Февраль</t>
  </si>
  <si>
    <t>20% выпавшего снега</t>
  </si>
  <si>
    <t>Март-Апрель-Май</t>
  </si>
  <si>
    <t>71% выпавшего снега</t>
  </si>
  <si>
    <t>ТЕПЛЫЙ ПЕРИОД</t>
  </si>
  <si>
    <t>Июнь-Июль-Август-Сентябрь</t>
  </si>
  <si>
    <t xml:space="preserve">п.2.2.3.8. </t>
  </si>
  <si>
    <t>Подметание территорий</t>
  </si>
  <si>
    <t>жилищного фонда, обслуживаемого УО ООО "Объединение коммунальников № 1"</t>
  </si>
  <si>
    <t>Форма № 3</t>
  </si>
  <si>
    <t>№ 
п/п</t>
  </si>
  <si>
    <t>Серия дома</t>
  </si>
  <si>
    <t>Единица измерения</t>
  </si>
  <si>
    <t>при отсутствии общедомовых приборов учета коммунальных ресурсов</t>
  </si>
  <si>
    <t>при наличии общедомовых приборов учета электроэнергии</t>
  </si>
  <si>
    <t>при наличии общедомовых приборов учета коммунальных ресурсов</t>
  </si>
  <si>
    <t>Многоквартирные дома серии НК-12, 84, 111-112, К-69 ("улучшенная планировка")</t>
  </si>
  <si>
    <t>Многоквартирные дома серии 1-447, 1-464 ("Хрущевка")</t>
  </si>
  <si>
    <r>
      <t>руб./м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общей площади 
</t>
    </r>
    <r>
      <rPr>
        <sz val="10"/>
        <rFont val="Arial Cyr"/>
        <family val="0"/>
      </rPr>
      <t>в месяц</t>
    </r>
  </si>
  <si>
    <r>
      <t>руб./м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общей площади
</t>
    </r>
    <r>
      <rPr>
        <sz val="10"/>
        <rFont val="Arial Cyr"/>
        <family val="0"/>
      </rPr>
      <t>в месяц</t>
    </r>
  </si>
  <si>
    <r>
      <t>руб./м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общей площади
 </t>
    </r>
    <r>
      <rPr>
        <sz val="10"/>
        <rFont val="Arial Cyr"/>
        <family val="0"/>
      </rPr>
      <t>в месяц</t>
    </r>
  </si>
  <si>
    <t>с "01" января 2011г.</t>
  </si>
  <si>
    <r>
      <t>Содержание и ремонт общего имущества многоквартирных домов</t>
    </r>
    <r>
      <rPr>
        <sz val="12"/>
        <rFont val="Arial"/>
        <family val="2"/>
      </rPr>
      <t xml:space="preserve">
Ремонт жилищного фонда</t>
    </r>
  </si>
  <si>
    <t>- технические осмотры конструктивных элементов</t>
  </si>
  <si>
    <t>- технические осмотры общих коммуникаций, устройств</t>
  </si>
  <si>
    <t>- обслуживание лифтов</t>
  </si>
  <si>
    <t>- освидетельствование лифтов</t>
  </si>
  <si>
    <t>- технические осмотры оргаждающих конструкций, подъездов</t>
  </si>
  <si>
    <t>- ручная санитарная очистка мест общего пользования</t>
  </si>
  <si>
    <t>- ручная уборка придомовой территории</t>
  </si>
  <si>
    <t>- обслуживание мусоросборников и мусоропроводов</t>
  </si>
  <si>
    <t>Итого экономические обоснованные затраты содержания и ремонта общего имущества:</t>
  </si>
  <si>
    <t>Цена платы за содержание и ремонт общего имущества для собственников и нанимателей жилых помещений</t>
  </si>
  <si>
    <t>Цена платы за содержание и ремонт кодового замка</t>
  </si>
  <si>
    <t>Цена платы за обслуживание тепловых пунктов при отсутствии общедомовых приборов учета коммунальных ресурсов</t>
  </si>
  <si>
    <t>Цена платы за содержание и ремонт общедомовых приборов учета электроэнергии</t>
  </si>
  <si>
    <t>Цена платы за содержание и ремонт общедомовых приборов учета коммунальных ресурсов</t>
  </si>
  <si>
    <t xml:space="preserve">Приказ Министерства ЖКХ Красноярского края № 157-т от 17.11.2010 </t>
  </si>
  <si>
    <t>Приказы РЭК № 227-п от 06.12.2010 и 
№ 330-п от 24.12.2010</t>
  </si>
  <si>
    <t>Приказы РЭК № 208-п от 06.12.2010 и 
№ 329-п от 24.12.2010</t>
  </si>
  <si>
    <t>Сведения о перечне коммунальных ресурсов, которые управляющая организация
 ООО "Объединение коммунальников №1" 
закупает у ресурсоснабжающих организаций для предоставления коммунальных услуг населению</t>
  </si>
  <si>
    <t>№ п/п</t>
  </si>
  <si>
    <t>Показатели</t>
  </si>
  <si>
    <t xml:space="preserve"> Информация</t>
  </si>
  <si>
    <t>Наименование Управляющей организации</t>
  </si>
  <si>
    <t>Фамилия, имя, отчество руководителя</t>
  </si>
  <si>
    <t>Местонахождение:</t>
  </si>
  <si>
    <t>- почтовый адрес</t>
  </si>
  <si>
    <t>- контактный телефон</t>
  </si>
  <si>
    <t>- адрес электронной почты</t>
  </si>
  <si>
    <t>Режим работы и телефон:</t>
  </si>
  <si>
    <t>- руководителя</t>
  </si>
  <si>
    <t>- бухгалтерия по начислению ЖКУ</t>
  </si>
  <si>
    <t>- паспортного стола</t>
  </si>
  <si>
    <t>- кассы по приему платежей за ЖКУ</t>
  </si>
  <si>
    <t>- коменданта</t>
  </si>
  <si>
    <t>- приемщика заявок</t>
  </si>
  <si>
    <t>6.</t>
  </si>
  <si>
    <t>Личный прием граждан:</t>
  </si>
  <si>
    <t>- руководителем</t>
  </si>
  <si>
    <t xml:space="preserve">7. </t>
  </si>
  <si>
    <t>Перечень многоквартирных домов, находящихся в управлении Управляющей организации:</t>
  </si>
  <si>
    <t>день, время</t>
  </si>
  <si>
    <t>Общая площадь по дому:</t>
  </si>
  <si>
    <t>ОБЩАЯ ИНФОРМАЦИЯ</t>
  </si>
  <si>
    <t xml:space="preserve">об Управляющей организации ООО "Объединение коммунальников № 1" </t>
  </si>
  <si>
    <t>Форма № 1</t>
  </si>
  <si>
    <t>Реквизиты свидетельства о государственной регистрации (регистрационный номер, дата присвоения, наименование органа, принявшего решение о регистрации)</t>
  </si>
  <si>
    <t>ООО "Объединение коммунальников № 1"</t>
  </si>
  <si>
    <t>Подлегаев Андрей Иванович</t>
  </si>
  <si>
    <t>(3919) 22-76-40</t>
  </si>
  <si>
    <t>kommunalniki@mail.ru</t>
  </si>
  <si>
    <t>663318, г.Норильск, ул.Орджоникидзе, 10а</t>
  </si>
  <si>
    <t>(3919) 22-72-78</t>
  </si>
  <si>
    <t>(3919) 22-37-63, 22-33-47</t>
  </si>
  <si>
    <t>(3919) 22-71-51, 22-52-88</t>
  </si>
  <si>
    <t>(3919) 22-60-21, 22-22-98</t>
  </si>
  <si>
    <t>(3919) 22-59-32, 22-18-89, 22-54-89 - обслуживание ТВС
(3919) 43-29-55, 22-37-61, 22-54-87- электрослужба</t>
  </si>
  <si>
    <t>четверг с 16-00 до 18-00</t>
  </si>
  <si>
    <t>- специалистами</t>
  </si>
  <si>
    <t>102 240 162 5597</t>
  </si>
  <si>
    <t>Инспекция Министерства Российской Федерации по налогам и сборам по г.Норильску Красноярского края</t>
  </si>
  <si>
    <t>3 октября 2002 года</t>
  </si>
  <si>
    <t xml:space="preserve">Бегичева 19             </t>
  </si>
  <si>
    <t xml:space="preserve">Бегичева 27             </t>
  </si>
  <si>
    <t xml:space="preserve">Бегичева 29             </t>
  </si>
  <si>
    <t xml:space="preserve">Бегичева 31             </t>
  </si>
  <si>
    <t xml:space="preserve">Бегичева 33             </t>
  </si>
  <si>
    <t xml:space="preserve">Бегичева 41             </t>
  </si>
  <si>
    <t xml:space="preserve">Бегичева 43             </t>
  </si>
  <si>
    <t xml:space="preserve">Бегичева 45             </t>
  </si>
  <si>
    <t xml:space="preserve">Котульского 2           </t>
  </si>
  <si>
    <t xml:space="preserve">Металлургов 1           </t>
  </si>
  <si>
    <t xml:space="preserve">Металлургов 3           </t>
  </si>
  <si>
    <t xml:space="preserve">Металлургов 7           </t>
  </si>
  <si>
    <t xml:space="preserve">Металлургов 8/2в       </t>
  </si>
  <si>
    <t xml:space="preserve">Металлургов 8/4в       </t>
  </si>
  <si>
    <t xml:space="preserve">Металлургов 13          </t>
  </si>
  <si>
    <t xml:space="preserve">Металлургов 17          </t>
  </si>
  <si>
    <t xml:space="preserve">Красноярская 1          </t>
  </si>
  <si>
    <t xml:space="preserve">Красноярская 7          </t>
  </si>
  <si>
    <t xml:space="preserve">Нансена 72              </t>
  </si>
  <si>
    <t xml:space="preserve">Бегичева 39             </t>
  </si>
  <si>
    <t xml:space="preserve">Нансена 82              </t>
  </si>
  <si>
    <t xml:space="preserve">Нансена 86              </t>
  </si>
  <si>
    <t xml:space="preserve">Нансена 88              </t>
  </si>
  <si>
    <t xml:space="preserve">Нансена 90              </t>
  </si>
  <si>
    <t>Нансена 92</t>
  </si>
  <si>
    <t xml:space="preserve">Нансена 94              </t>
  </si>
  <si>
    <t xml:space="preserve">Бегичева 21             </t>
  </si>
  <si>
    <t xml:space="preserve">Бегичева 23             </t>
  </si>
  <si>
    <t xml:space="preserve">Бегичева 35 I           </t>
  </si>
  <si>
    <t xml:space="preserve">Бегичева 35 II          </t>
  </si>
  <si>
    <t xml:space="preserve">Котульского 10 I        </t>
  </si>
  <si>
    <t xml:space="preserve">Котульского 10 II       </t>
  </si>
  <si>
    <t xml:space="preserve">Орджоникидзе 1 I        </t>
  </si>
  <si>
    <t xml:space="preserve">Орджоникидзе 1 II       </t>
  </si>
  <si>
    <t xml:space="preserve">Орджоникидзе 1 б        </t>
  </si>
  <si>
    <t xml:space="preserve">Металлургов 6 I         </t>
  </si>
  <si>
    <t xml:space="preserve">Металлургов 6 II        </t>
  </si>
  <si>
    <t>Металлургов 8/1</t>
  </si>
  <si>
    <t>Металлургов 8/3</t>
  </si>
  <si>
    <t>Металлургов 8/5</t>
  </si>
  <si>
    <t xml:space="preserve">Металлургов 21          </t>
  </si>
  <si>
    <t xml:space="preserve">Металлургов 27          </t>
  </si>
  <si>
    <t xml:space="preserve">Металлургов 29а         </t>
  </si>
  <si>
    <t xml:space="preserve">Металлургов 31          </t>
  </si>
  <si>
    <t xml:space="preserve">Красноярская 3 I        </t>
  </si>
  <si>
    <t xml:space="preserve">Красноярская 3 II       </t>
  </si>
  <si>
    <t xml:space="preserve">Красноярская 5          </t>
  </si>
  <si>
    <t xml:space="preserve">Нансена 60              </t>
  </si>
  <si>
    <t xml:space="preserve">Нансена 62              </t>
  </si>
  <si>
    <t xml:space="preserve">Нансена 66              </t>
  </si>
  <si>
    <t xml:space="preserve">Нансена 68              </t>
  </si>
  <si>
    <t xml:space="preserve">Нансена 70              </t>
  </si>
  <si>
    <t xml:space="preserve">Нансена 76              </t>
  </si>
  <si>
    <t xml:space="preserve">Нансена 78              </t>
  </si>
  <si>
    <t xml:space="preserve">Нансена 80              </t>
  </si>
  <si>
    <t xml:space="preserve">Нансена 98              </t>
  </si>
  <si>
    <t xml:space="preserve">Нансена 100             </t>
  </si>
  <si>
    <t xml:space="preserve">Нансена 102             </t>
  </si>
  <si>
    <t xml:space="preserve">Орджоникидзе 7          </t>
  </si>
  <si>
    <t xml:space="preserve">Орджоникидзе 9          </t>
  </si>
  <si>
    <t xml:space="preserve">Орджоникидзе 11         </t>
  </si>
  <si>
    <t xml:space="preserve">Орджоникидзе 17         </t>
  </si>
  <si>
    <t xml:space="preserve">Бегичева 3              </t>
  </si>
  <si>
    <t xml:space="preserve">Бегичева 5 I            </t>
  </si>
  <si>
    <t xml:space="preserve">Бегичева 5 II           </t>
  </si>
  <si>
    <t xml:space="preserve">Бегичева 13             </t>
  </si>
  <si>
    <t xml:space="preserve">Бегичева 15             </t>
  </si>
  <si>
    <t xml:space="preserve">Бегичева 17             </t>
  </si>
  <si>
    <t xml:space="preserve">Котульского 3           </t>
  </si>
  <si>
    <t xml:space="preserve">Котульского 3a          </t>
  </si>
  <si>
    <t xml:space="preserve">Котульского 5           </t>
  </si>
  <si>
    <t xml:space="preserve">Котульского 13          </t>
  </si>
  <si>
    <t xml:space="preserve">Котульского 15          </t>
  </si>
  <si>
    <t xml:space="preserve">Котульского 15a         </t>
  </si>
  <si>
    <t xml:space="preserve">Котульского 19          </t>
  </si>
  <si>
    <t xml:space="preserve">Котульского 21          </t>
  </si>
  <si>
    <t xml:space="preserve">Талнахская 81           </t>
  </si>
  <si>
    <t xml:space="preserve">Талнахская 83           </t>
  </si>
  <si>
    <t xml:space="preserve">Орджоникидзе 21         </t>
  </si>
  <si>
    <t xml:space="preserve">Ленина 42/1               </t>
  </si>
  <si>
    <t xml:space="preserve">Ленина 42/2               </t>
  </si>
  <si>
    <t xml:space="preserve">Ленина 44а              </t>
  </si>
  <si>
    <t xml:space="preserve">Ленина 48/1               </t>
  </si>
  <si>
    <t xml:space="preserve">Ленина 48/2               </t>
  </si>
  <si>
    <t xml:space="preserve">Ленина 48/3               </t>
  </si>
  <si>
    <t xml:space="preserve">Ленинградская 1         </t>
  </si>
  <si>
    <t xml:space="preserve">Ленинградская 3/2         </t>
  </si>
  <si>
    <t xml:space="preserve">Ленинградская 3/3         </t>
  </si>
  <si>
    <t xml:space="preserve">Ленинградская 3/4         </t>
  </si>
  <si>
    <t xml:space="preserve">Ленинградская 3/5         </t>
  </si>
  <si>
    <t xml:space="preserve">Ленинградская 3/6         </t>
  </si>
  <si>
    <t xml:space="preserve">Ленинградская 7/1         </t>
  </si>
  <si>
    <t xml:space="preserve">Ленинградская 7/2         </t>
  </si>
  <si>
    <t xml:space="preserve">Ленинградская 9/1        </t>
  </si>
  <si>
    <t xml:space="preserve">Ленинградская 9/2         </t>
  </si>
  <si>
    <t xml:space="preserve">Ленинградская 9а        </t>
  </si>
  <si>
    <t xml:space="preserve">Ленинградская 11/1        </t>
  </si>
  <si>
    <t xml:space="preserve">Ленинградская 11/2        </t>
  </si>
  <si>
    <t xml:space="preserve">Ленинградская 13/1        </t>
  </si>
  <si>
    <t xml:space="preserve">Ленинградская 13/2        </t>
  </si>
  <si>
    <t xml:space="preserve">Ленинградская 15        </t>
  </si>
  <si>
    <t xml:space="preserve">Ленинградская 17        </t>
  </si>
  <si>
    <t xml:space="preserve">Ленинградская 19        </t>
  </si>
  <si>
    <t xml:space="preserve">Ленинградская 23        </t>
  </si>
  <si>
    <t xml:space="preserve">Орджоникидзе 10/1         </t>
  </si>
  <si>
    <t xml:space="preserve">Орджоникидзе 10/2         </t>
  </si>
  <si>
    <t xml:space="preserve">Орджоникидзе 10/3        </t>
  </si>
  <si>
    <t xml:space="preserve">Орджоникидзе 10/4        </t>
  </si>
  <si>
    <t xml:space="preserve">Орджоникидзе 10/5        </t>
  </si>
  <si>
    <t xml:space="preserve">Орджоникидзе 10/6         </t>
  </si>
  <si>
    <t xml:space="preserve">Орджоникидзе 10а        </t>
  </si>
  <si>
    <t xml:space="preserve">Орджоникидзе 10в        </t>
  </si>
  <si>
    <t xml:space="preserve">Орджоникидзе 12         </t>
  </si>
  <si>
    <t xml:space="preserve">Орджоникидзе 12а        </t>
  </si>
  <si>
    <t xml:space="preserve">Орджоникидзе 14         </t>
  </si>
  <si>
    <t xml:space="preserve">Орджоникидзе 16         </t>
  </si>
  <si>
    <t xml:space="preserve">Орджоникидзе 16а        </t>
  </si>
  <si>
    <t xml:space="preserve">Орджоникидзе 18/1       </t>
  </si>
  <si>
    <t xml:space="preserve">Орджоникидзе 18/2         </t>
  </si>
  <si>
    <t xml:space="preserve">Орджоникидзе 20/1         </t>
  </si>
  <si>
    <t xml:space="preserve">Орджоникидзе 20/2        </t>
  </si>
  <si>
    <t xml:space="preserve">Орджоникидзе 22         </t>
  </si>
  <si>
    <t xml:space="preserve">Талнахская 60           </t>
  </si>
  <si>
    <t xml:space="preserve">Талнахская 61           </t>
  </si>
  <si>
    <t xml:space="preserve">Талнахская 62           </t>
  </si>
  <si>
    <t xml:space="preserve">Талнахская 66           </t>
  </si>
  <si>
    <t xml:space="preserve">Талнахская 68           </t>
  </si>
  <si>
    <t xml:space="preserve">Талнахская 69/1           </t>
  </si>
  <si>
    <t xml:space="preserve">Талнахская 69/2          </t>
  </si>
  <si>
    <t xml:space="preserve">Талнахская 70           </t>
  </si>
  <si>
    <t xml:space="preserve">Талнахская 72           </t>
  </si>
  <si>
    <t xml:space="preserve">Талнахская 77           </t>
  </si>
  <si>
    <t xml:space="preserve">Талнахская 79           </t>
  </si>
  <si>
    <t xml:space="preserve">Лауреатов 67            </t>
  </si>
  <si>
    <t xml:space="preserve">Лауреатов 69а           </t>
  </si>
  <si>
    <t xml:space="preserve">Лауреатов 71            </t>
  </si>
  <si>
    <t xml:space="preserve">Лауреатов 73            </t>
  </si>
  <si>
    <t xml:space="preserve">Лауреатов 73а           </t>
  </si>
  <si>
    <t xml:space="preserve">Лауреатов 76            </t>
  </si>
  <si>
    <t>Ленина 46</t>
  </si>
  <si>
    <t xml:space="preserve">Талнахская 78           </t>
  </si>
  <si>
    <t xml:space="preserve">Михайличенко 2          </t>
  </si>
  <si>
    <t xml:space="preserve">Михайличенко 8а          </t>
  </si>
  <si>
    <t xml:space="preserve">Лауреатов 85a           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</si>
  <si>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</si>
  <si>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</si>
  <si>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</si>
  <si>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</si>
  <si>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</si>
  <si>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</si>
  <si>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</si>
  <si>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</si>
  <si>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</si>
  <si>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</si>
  <si>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</si>
  <si>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</si>
  <si>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</si>
  <si>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</si>
  <si>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</si>
  <si>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</si>
  <si>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</si>
  <si>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</si>
  <si>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</si>
  <si>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</si>
  <si>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</si>
  <si>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</si>
  <si>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</si>
  <si>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</si>
  <si>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</si>
  <si>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</si>
  <si>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</si>
  <si>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</si>
  <si>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</si>
  <si>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</si>
  <si>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</si>
  <si>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</si>
  <si>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</si>
  <si>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</si>
  <si>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</si>
  <si>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</si>
  <si>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</si>
  <si>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</si>
  <si>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</si>
  <si>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</si>
  <si>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</si>
  <si>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</si>
  <si>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</si>
  <si>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</si>
  <si>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</si>
  <si>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</si>
  <si>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</si>
  <si>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</si>
  <si>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</si>
  <si>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</si>
  <si>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</si>
  <si>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</si>
  <si>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</si>
  <si>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</si>
  <si>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</si>
  <si>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</si>
  <si>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</si>
  <si>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</si>
  <si>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</si>
  <si>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</si>
  <si>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</si>
  <si>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</si>
  <si>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</si>
  <si>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</si>
  <si>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</si>
  <si>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</si>
  <si>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</si>
  <si>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</si>
  <si>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</si>
  <si>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</si>
  <si>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</si>
  <si>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</si>
  <si>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</si>
  <si>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</si>
  <si>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</si>
  <si>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</si>
  <si>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</si>
  <si>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</si>
  <si>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</si>
  <si>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</si>
  <si>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</si>
  <si>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</si>
  <si>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</si>
  <si>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</si>
  <si>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</si>
  <si>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</si>
  <si>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</si>
  <si>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</si>
  <si>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</si>
  <si>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</si>
  <si>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</si>
  <si>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</si>
  <si>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</si>
  <si>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</si>
  <si>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</si>
  <si>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</si>
  <si>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</si>
  <si>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</si>
  <si>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</si>
  <si>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</si>
  <si>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</si>
  <si>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</si>
  <si>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</si>
  <si>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</si>
  <si>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</si>
  <si>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</si>
  <si>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</si>
  <si>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</si>
  <si>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</si>
  <si>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</si>
  <si>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</si>
  <si>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</si>
  <si>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</si>
  <si>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</si>
  <si>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</si>
  <si>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</si>
  <si>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</si>
  <si>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</si>
  <si>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</si>
  <si>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</si>
  <si>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</si>
  <si>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</si>
  <si>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</si>
  <si>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</si>
  <si>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</si>
  <si>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</si>
  <si>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</si>
  <si>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</si>
  <si>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</si>
  <si>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</si>
  <si>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</si>
  <si>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</si>
  <si>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</si>
  <si>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</si>
  <si>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</si>
  <si>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</si>
  <si>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</si>
  <si>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</si>
  <si>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</si>
  <si>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</si>
  <si>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</si>
  <si>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</si>
  <si>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</si>
  <si>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</si>
  <si>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Ставка платы за содержание и ремонт общего имущества за 1 кв.м общей площади в месяц с НДС</t>
  </si>
  <si>
    <t>1.1</t>
  </si>
  <si>
    <t>1.2</t>
  </si>
  <si>
    <t>2</t>
  </si>
  <si>
    <t>2.1</t>
  </si>
  <si>
    <t>2.2</t>
  </si>
  <si>
    <t>№ п.п</t>
  </si>
  <si>
    <t>Един. Измер</t>
  </si>
  <si>
    <t>I.</t>
  </si>
  <si>
    <t>Общая  площадь жилищного фонда в многоквартирных домах</t>
  </si>
  <si>
    <t>1.1.</t>
  </si>
  <si>
    <t>Общая  эксплуатируемая площадь жилых помещений</t>
  </si>
  <si>
    <t>тыс.кв.м</t>
  </si>
  <si>
    <t>1.2.</t>
  </si>
  <si>
    <t>Общая  эксплуатируемая площадь нежилых помещений</t>
  </si>
  <si>
    <t>II.</t>
  </si>
  <si>
    <t>Доходы ( ВАЛОВАЯ ВЫРУЧКА):</t>
  </si>
  <si>
    <t>тыс.руб.</t>
  </si>
  <si>
    <t>2.1.</t>
  </si>
  <si>
    <t xml:space="preserve"> - жилищные услуги</t>
  </si>
  <si>
    <t xml:space="preserve"> - коммунальные услуги</t>
  </si>
  <si>
    <t>2.2.</t>
  </si>
  <si>
    <t>2.2.1.</t>
  </si>
  <si>
    <t>Возмещение непокрываемых затрат населением</t>
  </si>
  <si>
    <t>2.2.2.</t>
  </si>
  <si>
    <t>Возмещение пустующего жилья</t>
  </si>
  <si>
    <t xml:space="preserve"> - коммунальные услуги(отопление)</t>
  </si>
  <si>
    <t>2.2.3.</t>
  </si>
  <si>
    <t>Возмещение безнадежной задолженности</t>
  </si>
  <si>
    <t>2.3.</t>
  </si>
  <si>
    <t>2.4.</t>
  </si>
  <si>
    <t>ИТОГО ВАЛОВАЯ ВЫРУЧКА</t>
  </si>
  <si>
    <t>III.</t>
  </si>
  <si>
    <t>IV.</t>
  </si>
  <si>
    <t>Процент  собираемости  платежей (стр.III/стр.2.1.)</t>
  </si>
  <si>
    <t>%</t>
  </si>
  <si>
    <t>V.</t>
  </si>
  <si>
    <t xml:space="preserve">Расходы по жилищным услугам </t>
  </si>
  <si>
    <t>тыс.руб</t>
  </si>
  <si>
    <t>5.1.</t>
  </si>
  <si>
    <t>в том числе расходы по нежилым помещениям</t>
  </si>
  <si>
    <t>5.2.</t>
  </si>
  <si>
    <t>Расходы на коммунальные услуги населению</t>
  </si>
  <si>
    <t>расходы ОАО "НТЭК"</t>
  </si>
  <si>
    <t>расходы МУП "КОС"</t>
  </si>
  <si>
    <t>расходы жилищной организации</t>
  </si>
  <si>
    <t>5.3.</t>
  </si>
  <si>
    <t>ВСЕГО РАСХОДЫ (жилищные + коммунальные)</t>
  </si>
  <si>
    <t>VI.</t>
  </si>
  <si>
    <t>Финансовый результат (+) прибыль, (-) убыток, (стр.2.4- стр.5.3)</t>
  </si>
  <si>
    <t xml:space="preserve"> - по нежилым помещениям</t>
  </si>
  <si>
    <t>VII.</t>
  </si>
  <si>
    <t xml:space="preserve">Фактическая оплата за энергоресурсы </t>
  </si>
  <si>
    <t>платежи ОАО "НТЭК"</t>
  </si>
  <si>
    <t>платежи МУП "КОС"</t>
  </si>
  <si>
    <t>VIII.</t>
  </si>
  <si>
    <t xml:space="preserve">Кредиторская задолженность - всего </t>
  </si>
  <si>
    <t>в том числе за энергоресурсы ОАО "НТЭК"</t>
  </si>
  <si>
    <t>в том числе за энергоресурсы МУП "КОС"</t>
  </si>
  <si>
    <t xml:space="preserve">в том числе задолженность населения </t>
  </si>
  <si>
    <t>Форма № 4</t>
  </si>
  <si>
    <t>Стоимость содержания и ремонта</t>
  </si>
  <si>
    <t>общего имущества многоквартирных домов, обслужиаемых Управляющей организацией</t>
  </si>
  <si>
    <t xml:space="preserve"> ООО "Объединение коммунальников №1"</t>
  </si>
  <si>
    <t>по классификации работ</t>
  </si>
  <si>
    <t>Наименование услуги</t>
  </si>
  <si>
    <t>Единицы измерения</t>
  </si>
  <si>
    <t>Серия НК-12,    Серия К-69, Серия 84, Серия 112</t>
  </si>
  <si>
    <t>"Хрущевка"</t>
  </si>
  <si>
    <t>руб./м2 площади</t>
  </si>
  <si>
    <t>Содержание жилищного фонда:</t>
  </si>
  <si>
    <t xml:space="preserve"> 2.1</t>
  </si>
  <si>
    <t>Технический надзор</t>
  </si>
  <si>
    <t xml:space="preserve"> 2.2</t>
  </si>
  <si>
    <t>Техническое обслуживание лифтов</t>
  </si>
  <si>
    <t xml:space="preserve"> 2.3</t>
  </si>
  <si>
    <t>Подготовка к сезонной эксплуатации</t>
  </si>
  <si>
    <t xml:space="preserve"> 2.4</t>
  </si>
  <si>
    <t>Аварийное обслуживание</t>
  </si>
  <si>
    <t xml:space="preserve"> 2.5</t>
  </si>
  <si>
    <t>Санитарная очистка</t>
  </si>
  <si>
    <t xml:space="preserve"> 2.6</t>
  </si>
  <si>
    <t>Механизированная очистка территории</t>
  </si>
  <si>
    <t xml:space="preserve"> 2.7</t>
  </si>
  <si>
    <t>Обеспечение освещения мест общего пользования</t>
  </si>
  <si>
    <t xml:space="preserve"> 2.8</t>
  </si>
  <si>
    <t>Вывоз бытового мусора</t>
  </si>
  <si>
    <t>Коммунальные услуги</t>
  </si>
  <si>
    <t>Проверка состояния трубопроводов, отопительных приборов, регулировочной и запорной арматуры, устранение незначительных неисправностей в системах центрального отопления, регулировка трехходовых кранов, набивка сальников, устранение воздушных пробок,временненная заделка свищей и трещин на трубопроводах</t>
  </si>
  <si>
    <t>Проверка состояния регулирующих кранов и вентилей, задвижек, запорной арматуры,распределительных баков на чердаке. Проверка состояния креплений, подвесок и прокладок-подставок для магистральных трубопроводов на чердаке, теплоизоляции, временная заделка свищей и трещен на трубопроводах, воостановление отдельных участок теплоизоляции трубопроводов</t>
  </si>
  <si>
    <t>Смена отдельных учасков трубопровода (до 15 % от общей протяженности трубопроводов), запорной арматуры, секций отопительных приборов, установка воздушных кранов, гидравлическое испытание,  промывка и дезинфекция трубопроводов. Замена внутренних пожарных крановов</t>
  </si>
  <si>
    <t>Проверка состояния узлов сопряжения переплетов и дверных полотен, плотности притворов оконных переплетов и дверей, заполнения фальцев. Проверка крепления и исправности оконных и дверных приборов. Укрепление дверных пружин, ручек. Навеска замков на люки и двери выхода на чердак</t>
  </si>
  <si>
    <t>Доукомплектовка металлическими клиньями, установка закладных деталей.</t>
  </si>
  <si>
    <t>един.</t>
  </si>
  <si>
    <t>ежемясячно</t>
  </si>
  <si>
    <t>Согласно технического регламента обслуживания лифтов</t>
  </si>
  <si>
    <t>2.3.2.</t>
  </si>
  <si>
    <t>Технические обслуживание  лифтов и диспечерских блоков</t>
  </si>
  <si>
    <t>Техническое осведетельствование</t>
  </si>
  <si>
    <t>Диагностирование лифтов, отработавших нормативный срок</t>
  </si>
  <si>
    <t>по мере необходимости</t>
  </si>
  <si>
    <t>по истечению 25 лет , далее ежегодно</t>
  </si>
  <si>
    <t>Работы по освобождению пассажиров из остановившегося лифта и пуск лифта в работу</t>
  </si>
  <si>
    <t>Оценка соответствия лифта в форме переодического технического освидетельствования</t>
  </si>
  <si>
    <t>Оценка соответствия лифта в форме экспертизы промышленной безопасности</t>
  </si>
  <si>
    <t>Проверка состояния фасадов, окрашенных масляными или известковыми составами. Проверка состояния кирпичных стен фундаментов и фасадов зданий (наличие трещин, расслоение рядов кладки, отклонение стен от вертикали, выпучивание и просадка стен, разрушение расшивки и выветривание раствора швов кладки. Закрытие продухов на жилых домах с растепленными грунтами.</t>
  </si>
  <si>
    <t>Проверка состояния каменных стен цокольных забирок: наличия на них трещин, расслоения рядов кладки, отклонения стен от вертикали, выпучивания и просадки участков стен, разрушения расшивки и выветривания раствора швов кладки. Отбивка штукатурки, облицовочной плитки,</t>
  </si>
  <si>
    <t xml:space="preserve"> ООО "Объединение коммунальников №1"  за 1 квартал 2011 года</t>
  </si>
  <si>
    <t>Всего</t>
  </si>
  <si>
    <t xml:space="preserve">план </t>
  </si>
  <si>
    <t>факт</t>
  </si>
  <si>
    <t xml:space="preserve"> </t>
  </si>
  <si>
    <t>х</t>
  </si>
  <si>
    <t>IX.</t>
  </si>
  <si>
    <t>Форма №5</t>
  </si>
  <si>
    <t>Формат № 6</t>
  </si>
  <si>
    <t>Капитальный ремонт</t>
  </si>
  <si>
    <t xml:space="preserve">Плата за содержание и ремонт жилых помещений для нанимателей жилых помещений , обслуживаемых Управляющей организацией ООО "Объединение коммунальников № 1" </t>
  </si>
  <si>
    <t>Цена платы за содержание и ремонт автомотического запирающего устройства              (домофон)</t>
  </si>
  <si>
    <t>- не оборудованные автоматическим запирающим устройством</t>
  </si>
  <si>
    <t>- оборудованные автоматическим запирающим устройством (домофон)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</si>
</sst>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\ _р_._-;\-* #,##0\ _р_._-;_-* &quot;-&quot;\ _р_._-;_-@_-"/>
    <numFmt numFmtId="183" formatCode="_-* #,##0_р_._-;\-* #,##0_р_._-;_-* &quot;-&quot;??_р_._-;_-@_-"/>
    <numFmt numFmtId="184" formatCode="#,##0.000"/>
    <numFmt numFmtId="185" formatCode="#,##0.0_р_.;\-#,##0.0_р_."/>
    <numFmt numFmtId="186" formatCode="_-* #,##0.0_р_._-;\-* #,##0.0_р_._-;_-* &quot;-&quot;??_р_._-;_-@_-"/>
    <numFmt numFmtId="187" formatCode="0.000"/>
    <numFmt numFmtId="188" formatCode="_-* #,##0.000_р_._-;\-* #,##0.000_р_._-;_-* &quot;-&quot;??_р_.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FC19]d\ mmmm\ yyyy\ &quot;г.&quot;"/>
    <numFmt numFmtId="195" formatCode="#,##0.00_р_.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0.0%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_р_._-;\-* #,##0.0_р_._-;_-* &quot;-&quot;?_р_._-;_-@_-"/>
    <numFmt numFmtId="203" formatCode="#,##0_ ;\-#,##0\ "/>
    <numFmt numFmtId="204" formatCode="_-* #,##0.0_р_._-;\-* #,##0.0_р_._-;_-* &quot;-&quot;_р_._-;_-@_-"/>
    <numFmt numFmtId="205" formatCode="#,##0.00;[Red]\-#,##0.00"/>
    <numFmt numFmtId="206" formatCode="_-* #,##0.000_р_._-;\-* #,##0.000_р_._-;_-* &quot;-&quot;???_р_._-;_-@_-"/>
    <numFmt numFmtId="207" formatCode="_-* #,##0.00_р_._-;\-* #,##0.00_р_._-;_-* &quot;-&quot;?_р_._-;_-@_-"/>
    <numFmt numFmtId="208" formatCode="_-* #,##0_р_._-;\-* #,##0_р_._-;_-* &quot;-&quot;?_р_._-;_-@_-"/>
    <numFmt numFmtId="209" formatCode="_-* #,##0.00_р_._-;\-* #,##0.00_р_._-;_-* &quot;-&quot;_р_._-;_-@_-"/>
    <numFmt numFmtId="210" formatCode="#,##0.0_ ;\-#,##0.0\ "/>
    <numFmt numFmtId="211" formatCode="_-* #,##0.000_р_._-;\-* #,##0.000_р_._-;_-* &quot;-&quot;_р_._-;_-@_-"/>
    <numFmt numFmtId="212" formatCode="_-* #,##0.0000_р_._-;\-* #,##0.0000_р_._-;_-* &quot;-&quot;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_ ;\-#,##0.00\ "/>
    <numFmt numFmtId="218" formatCode="_-* #,##0.00000_р_._-;\-* #,##0.00000_р_._-;_-* &quot;-&quot;_р_._-;_-@_-"/>
    <numFmt numFmtId="219" formatCode="_-* #,##0.000_р_._-;\-* #,##0.000_р_._-;_-* &quot;-&quot;?_р_._-;_-@_-"/>
    <numFmt numFmtId="220" formatCode="_-* #,##0.0000_р_._-;\-* #,##0.0000_р_._-;_-* &quot;-&quot;?_р_._-;_-@_-"/>
    <numFmt numFmtId="221" formatCode="_-* #,##0.00000_р_._-;\-* #,##0.00000_р_._-;_-* &quot;-&quot;?_р_._-;_-@_-"/>
    <numFmt numFmtId="222" formatCode="#,##0.000_ ;\-#,##0.000\ "/>
    <numFmt numFmtId="223" formatCode="0;[Red]0"/>
  </numFmts>
  <fonts count="8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14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sz val="20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b/>
      <u val="single"/>
      <sz val="18"/>
      <color indexed="12"/>
      <name val="Arial Cyr"/>
      <family val="0"/>
    </font>
    <font>
      <b/>
      <u val="single"/>
      <sz val="14"/>
      <name val="Times New Roman Cyr"/>
      <family val="1"/>
    </font>
    <font>
      <b/>
      <u val="single"/>
      <sz val="14"/>
      <name val="Arial Cyr"/>
      <family val="0"/>
    </font>
    <font>
      <sz val="14"/>
      <color indexed="50"/>
      <name val="Arial"/>
      <family val="2"/>
    </font>
    <font>
      <i/>
      <sz val="12"/>
      <name val="Arial"/>
      <family val="2"/>
    </font>
    <font>
      <sz val="12"/>
      <color indexed="61"/>
      <name val="Arial"/>
      <family val="2"/>
    </font>
    <font>
      <sz val="14"/>
      <color indexed="17"/>
      <name val="Arial"/>
      <family val="2"/>
    </font>
    <font>
      <sz val="14"/>
      <color indexed="61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3"/>
      <color indexed="10"/>
      <name val="Arial"/>
      <family val="2"/>
    </font>
    <font>
      <sz val="14"/>
      <color indexed="50"/>
      <name val="Times New Roman Cyr"/>
      <family val="1"/>
    </font>
    <font>
      <b/>
      <sz val="13"/>
      <color indexed="10"/>
      <name val="Arial"/>
      <family val="2"/>
    </font>
    <font>
      <b/>
      <sz val="14"/>
      <color indexed="16"/>
      <name val="Times New Roman Cyr"/>
      <family val="1"/>
    </font>
    <font>
      <sz val="14"/>
      <color indexed="9"/>
      <name val="Times New Roman Cyr"/>
      <family val="1"/>
    </font>
    <font>
      <i/>
      <sz val="12"/>
      <name val="Times New Roman Cyr"/>
      <family val="0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 Cyr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42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6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60" applyNumberFormat="1" applyFont="1" applyFill="1" applyBorder="1" applyAlignment="1" applyProtection="1">
      <alignment horizontal="left" vertical="center"/>
      <protection locked="0"/>
    </xf>
    <xf numFmtId="1" fontId="0" fillId="24" borderId="10" xfId="68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/>
    </xf>
    <xf numFmtId="0" fontId="65" fillId="0" borderId="0" xfId="58" applyFont="1">
      <alignment/>
      <protection/>
    </xf>
    <xf numFmtId="0" fontId="65" fillId="0" borderId="0" xfId="57" applyFont="1">
      <alignment/>
      <protection/>
    </xf>
    <xf numFmtId="0" fontId="67" fillId="0" borderId="0" xfId="58" applyFont="1" applyAlignment="1">
      <alignment horizontal="right"/>
      <protection/>
    </xf>
    <xf numFmtId="0" fontId="65" fillId="0" borderId="0" xfId="53" applyFont="1" applyAlignment="1">
      <alignment horizontal="left"/>
      <protection/>
    </xf>
    <xf numFmtId="0" fontId="66" fillId="0" borderId="0" xfId="53" applyFont="1" applyAlignment="1">
      <alignment horizontal="left"/>
      <protection/>
    </xf>
    <xf numFmtId="0" fontId="65" fillId="0" borderId="0" xfId="57" applyFont="1" applyAlignment="1">
      <alignment horizontal="right"/>
      <protection/>
    </xf>
    <xf numFmtId="0" fontId="67" fillId="0" borderId="0" xfId="57" applyFont="1">
      <alignment/>
      <protection/>
    </xf>
    <xf numFmtId="0" fontId="65" fillId="0" borderId="0" xfId="57" applyFont="1" applyAlignment="1">
      <alignment/>
      <protection/>
    </xf>
    <xf numFmtId="0" fontId="70" fillId="0" borderId="0" xfId="57" applyFont="1" applyAlignment="1">
      <alignment horizontal="left"/>
      <protection/>
    </xf>
    <xf numFmtId="0" fontId="70" fillId="0" borderId="0" xfId="57" applyFont="1" applyAlignment="1">
      <alignment/>
      <protection/>
    </xf>
    <xf numFmtId="0" fontId="65" fillId="0" borderId="15" xfId="57" applyFont="1" applyBorder="1" applyAlignment="1">
      <alignment horizontal="center"/>
      <protection/>
    </xf>
    <xf numFmtId="0" fontId="72" fillId="0" borderId="16" xfId="57" applyFont="1" applyBorder="1" applyAlignment="1">
      <alignment horizontal="left" vertical="center" wrapText="1"/>
      <protection/>
    </xf>
    <xf numFmtId="0" fontId="72" fillId="0" borderId="17" xfId="57" applyFont="1" applyBorder="1" applyAlignment="1">
      <alignment horizontal="center" vertical="top" wrapText="1"/>
      <protection/>
    </xf>
    <xf numFmtId="0" fontId="72" fillId="0" borderId="18" xfId="57" applyFont="1" applyBorder="1" applyAlignment="1">
      <alignment horizontal="center" vertical="top" wrapText="1"/>
      <protection/>
    </xf>
    <xf numFmtId="0" fontId="65" fillId="0" borderId="15" xfId="57" applyFont="1" applyBorder="1" applyAlignment="1">
      <alignment horizontal="center" vertical="center"/>
      <protection/>
    </xf>
    <xf numFmtId="0" fontId="72" fillId="0" borderId="19" xfId="57" applyFont="1" applyBorder="1" applyAlignment="1">
      <alignment horizontal="left" vertical="top" wrapText="1"/>
      <protection/>
    </xf>
    <xf numFmtId="49" fontId="72" fillId="0" borderId="17" xfId="57" applyNumberFormat="1" applyFont="1" applyBorder="1" applyAlignment="1">
      <alignment horizontal="center" vertical="top" wrapText="1"/>
      <protection/>
    </xf>
    <xf numFmtId="49" fontId="72" fillId="0" borderId="18" xfId="57" applyNumberFormat="1" applyFont="1" applyBorder="1" applyAlignment="1">
      <alignment horizontal="center" vertical="top" wrapText="1"/>
      <protection/>
    </xf>
    <xf numFmtId="0" fontId="65" fillId="0" borderId="14" xfId="57" applyFont="1" applyBorder="1" applyAlignment="1">
      <alignment horizontal="center"/>
      <protection/>
    </xf>
    <xf numFmtId="0" fontId="65" fillId="0" borderId="20" xfId="57" applyFont="1" applyFill="1" applyBorder="1" applyAlignment="1">
      <alignment horizontal="center" vertical="center"/>
      <protection/>
    </xf>
    <xf numFmtId="0" fontId="72" fillId="0" borderId="21" xfId="57" applyFont="1" applyBorder="1" applyAlignment="1">
      <alignment horizontal="left" vertical="top" wrapText="1"/>
      <protection/>
    </xf>
    <xf numFmtId="49" fontId="72" fillId="0" borderId="10" xfId="57" applyNumberFormat="1" applyFont="1" applyBorder="1" applyAlignment="1">
      <alignment horizontal="center" vertical="center" wrapText="1"/>
      <protection/>
    </xf>
    <xf numFmtId="49" fontId="72" fillId="0" borderId="18" xfId="57" applyNumberFormat="1" applyFont="1" applyBorder="1" applyAlignment="1">
      <alignment horizontal="center" vertical="center" wrapText="1"/>
      <protection/>
    </xf>
    <xf numFmtId="0" fontId="65" fillId="0" borderId="22" xfId="57" applyFont="1" applyBorder="1" applyAlignment="1">
      <alignment horizontal="center" vertical="center"/>
      <protection/>
    </xf>
    <xf numFmtId="0" fontId="72" fillId="0" borderId="16" xfId="57" applyFont="1" applyBorder="1" applyAlignment="1">
      <alignment horizontal="left" vertical="top" wrapText="1"/>
      <protection/>
    </xf>
    <xf numFmtId="49" fontId="72" fillId="0" borderId="23" xfId="57" applyNumberFormat="1" applyFont="1" applyBorder="1" applyAlignment="1">
      <alignment horizontal="center" vertical="center" wrapText="1"/>
      <protection/>
    </xf>
    <xf numFmtId="49" fontId="72" fillId="0" borderId="24" xfId="57" applyNumberFormat="1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/>
      <protection/>
    </xf>
    <xf numFmtId="49" fontId="72" fillId="0" borderId="17" xfId="57" applyNumberFormat="1" applyFont="1" applyBorder="1" applyAlignment="1">
      <alignment horizontal="center" vertical="center" wrapText="1"/>
      <protection/>
    </xf>
    <xf numFmtId="49" fontId="72" fillId="0" borderId="13" xfId="57" applyNumberFormat="1" applyFont="1" applyBorder="1" applyAlignment="1">
      <alignment horizontal="center" vertical="center" wrapText="1"/>
      <protection/>
    </xf>
    <xf numFmtId="49" fontId="72" fillId="0" borderId="25" xfId="57" applyNumberFormat="1" applyFont="1" applyBorder="1" applyAlignment="1">
      <alignment horizontal="center" vertical="center" wrapText="1"/>
      <protection/>
    </xf>
    <xf numFmtId="49" fontId="72" fillId="0" borderId="26" xfId="57" applyNumberFormat="1" applyFont="1" applyBorder="1" applyAlignment="1">
      <alignment horizontal="center" vertical="center" wrapText="1"/>
      <protection/>
    </xf>
    <xf numFmtId="0" fontId="65" fillId="0" borderId="14" xfId="57" applyFont="1" applyBorder="1" applyAlignment="1">
      <alignment horizontal="center" vertical="center" wrapText="1"/>
      <protection/>
    </xf>
    <xf numFmtId="49" fontId="72" fillId="0" borderId="23" xfId="57" applyNumberFormat="1" applyFont="1" applyBorder="1" applyAlignment="1">
      <alignment horizontal="center" vertical="top" wrapText="1"/>
      <protection/>
    </xf>
    <xf numFmtId="49" fontId="72" fillId="0" borderId="24" xfId="57" applyNumberFormat="1" applyFont="1" applyBorder="1" applyAlignment="1">
      <alignment horizontal="center" vertical="top" wrapText="1"/>
      <protection/>
    </xf>
    <xf numFmtId="49" fontId="72" fillId="0" borderId="10" xfId="57" applyNumberFormat="1" applyFont="1" applyBorder="1" applyAlignment="1">
      <alignment horizontal="center" vertical="top" wrapText="1"/>
      <protection/>
    </xf>
    <xf numFmtId="0" fontId="65" fillId="0" borderId="0" xfId="57" applyFont="1" applyBorder="1" applyAlignment="1">
      <alignment horizontal="center" vertical="center" wrapText="1"/>
      <protection/>
    </xf>
    <xf numFmtId="0" fontId="72" fillId="0" borderId="27" xfId="57" applyFont="1" applyBorder="1" applyAlignment="1">
      <alignment horizontal="left" vertical="top" wrapText="1"/>
      <protection/>
    </xf>
    <xf numFmtId="49" fontId="72" fillId="0" borderId="28" xfId="57" applyNumberFormat="1" applyFont="1" applyBorder="1" applyAlignment="1">
      <alignment horizontal="center" vertical="center" wrapText="1"/>
      <protection/>
    </xf>
    <xf numFmtId="49" fontId="72" fillId="0" borderId="28" xfId="57" applyNumberFormat="1" applyFont="1" applyBorder="1" applyAlignment="1">
      <alignment horizontal="center" vertical="top" wrapText="1"/>
      <protection/>
    </xf>
    <xf numFmtId="49" fontId="72" fillId="0" borderId="29" xfId="57" applyNumberFormat="1" applyFont="1" applyBorder="1" applyAlignment="1">
      <alignment horizontal="center" vertical="center" wrapText="1"/>
      <protection/>
    </xf>
    <xf numFmtId="0" fontId="72" fillId="0" borderId="0" xfId="57" applyFont="1" applyBorder="1" applyAlignment="1">
      <alignment horizontal="left" vertical="top" wrapText="1"/>
      <protection/>
    </xf>
    <xf numFmtId="49" fontId="72" fillId="0" borderId="0" xfId="57" applyNumberFormat="1" applyFont="1" applyBorder="1" applyAlignment="1">
      <alignment horizontal="center" vertical="center" wrapText="1"/>
      <protection/>
    </xf>
    <xf numFmtId="49" fontId="72" fillId="0" borderId="0" xfId="57" applyNumberFormat="1" applyFont="1" applyBorder="1" applyAlignment="1">
      <alignment horizontal="center" vertical="top" wrapText="1"/>
      <protection/>
    </xf>
    <xf numFmtId="0" fontId="67" fillId="0" borderId="0" xfId="57" applyFont="1" applyAlignment="1">
      <alignment/>
      <protection/>
    </xf>
    <xf numFmtId="0" fontId="71" fillId="0" borderId="10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left" vertical="center" wrapText="1"/>
      <protection/>
    </xf>
    <xf numFmtId="0" fontId="72" fillId="0" borderId="10" xfId="57" applyFont="1" applyFill="1" applyBorder="1" applyAlignment="1">
      <alignment horizontal="left" vertical="center" wrapText="1"/>
      <protection/>
    </xf>
    <xf numFmtId="0" fontId="72" fillId="0" borderId="10" xfId="57" applyFont="1" applyBorder="1" applyAlignment="1">
      <alignment horizontal="left"/>
      <protection/>
    </xf>
    <xf numFmtId="0" fontId="72" fillId="0" borderId="10" xfId="57" applyFont="1" applyBorder="1" applyAlignment="1">
      <alignment/>
      <protection/>
    </xf>
    <xf numFmtId="0" fontId="72" fillId="0" borderId="0" xfId="57" applyFont="1" applyBorder="1" applyAlignment="1">
      <alignment/>
      <protection/>
    </xf>
    <xf numFmtId="0" fontId="65" fillId="0" borderId="0" xfId="57" applyFont="1" applyBorder="1" applyAlignment="1">
      <alignment horizontal="center" wrapText="1"/>
      <protection/>
    </xf>
    <xf numFmtId="0" fontId="70" fillId="0" borderId="0" xfId="57" applyFont="1" applyAlignment="1">
      <alignment horizontal="left" vertical="center"/>
      <protection/>
    </xf>
    <xf numFmtId="0" fontId="72" fillId="0" borderId="0" xfId="57" applyFont="1" applyBorder="1" applyAlignment="1">
      <alignment horizontal="left" vertical="center" wrapText="1"/>
      <protection/>
    </xf>
    <xf numFmtId="0" fontId="72" fillId="0" borderId="0" xfId="57" applyFont="1" applyBorder="1" applyAlignment="1">
      <alignment horizontal="center" vertical="center" wrapText="1"/>
      <protection/>
    </xf>
    <xf numFmtId="0" fontId="65" fillId="0" borderId="0" xfId="57" applyFont="1" applyBorder="1" applyAlignment="1">
      <alignment/>
      <protection/>
    </xf>
    <xf numFmtId="0" fontId="67" fillId="0" borderId="0" xfId="58" applyFont="1" applyAlignment="1">
      <alignment wrapText="1"/>
      <protection/>
    </xf>
    <xf numFmtId="0" fontId="67" fillId="0" borderId="0" xfId="58" applyFont="1">
      <alignment/>
      <protection/>
    </xf>
    <xf numFmtId="0" fontId="67" fillId="0" borderId="0" xfId="58" applyFont="1" applyAlignment="1">
      <alignment horizontal="left"/>
      <protection/>
    </xf>
    <xf numFmtId="0" fontId="65" fillId="0" borderId="0" xfId="57" applyFont="1" applyAlignment="1">
      <alignment horizontal="left"/>
      <protection/>
    </xf>
    <xf numFmtId="0" fontId="67" fillId="0" borderId="0" xfId="57" applyFont="1" applyAlignment="1">
      <alignment horizontal="left" wrapText="1"/>
      <protection/>
    </xf>
    <xf numFmtId="0" fontId="67" fillId="0" borderId="0" xfId="57" applyFont="1" applyAlignment="1">
      <alignment horizontal="right"/>
      <protection/>
    </xf>
    <xf numFmtId="0" fontId="65" fillId="0" borderId="0" xfId="57" applyFont="1" applyAlignment="1">
      <alignment horizontal="center"/>
      <protection/>
    </xf>
    <xf numFmtId="0" fontId="71" fillId="0" borderId="0" xfId="57" applyFont="1">
      <alignment/>
      <protection/>
    </xf>
    <xf numFmtId="0" fontId="67" fillId="0" borderId="0" xfId="57" applyFont="1" applyAlignment="1">
      <alignment horizontal="left"/>
      <protection/>
    </xf>
    <xf numFmtId="0" fontId="72" fillId="0" borderId="0" xfId="57" applyFont="1">
      <alignment/>
      <protection/>
    </xf>
    <xf numFmtId="0" fontId="72" fillId="0" borderId="0" xfId="57" applyFont="1" applyAlignment="1">
      <alignment horizontal="justify"/>
      <protection/>
    </xf>
    <xf numFmtId="0" fontId="67" fillId="0" borderId="0" xfId="59" applyFont="1" applyAlignment="1">
      <alignment horizontal="right" vertical="center"/>
      <protection/>
    </xf>
    <xf numFmtId="0" fontId="65" fillId="0" borderId="0" xfId="58" applyFont="1" applyAlignment="1">
      <alignment vertical="center"/>
      <protection/>
    </xf>
    <xf numFmtId="0" fontId="65" fillId="0" borderId="0" xfId="58" applyFont="1" applyAlignment="1">
      <alignment horizontal="right" vertical="center"/>
      <protection/>
    </xf>
    <xf numFmtId="0" fontId="65" fillId="0" borderId="0" xfId="53" applyFont="1" applyAlignment="1">
      <alignment horizontal="left" vertical="center"/>
      <protection/>
    </xf>
    <xf numFmtId="0" fontId="66" fillId="0" borderId="0" xfId="53" applyFont="1" applyAlignment="1">
      <alignment horizontal="left" vertical="center"/>
      <protection/>
    </xf>
    <xf numFmtId="0" fontId="67" fillId="0" borderId="0" xfId="53" applyFont="1" applyAlignment="1">
      <alignment horizontal="left" vertical="center" wrapText="1"/>
      <protection/>
    </xf>
    <xf numFmtId="0" fontId="65" fillId="0" borderId="0" xfId="59" applyFont="1" applyAlignment="1">
      <alignment vertical="center"/>
      <protection/>
    </xf>
    <xf numFmtId="0" fontId="67" fillId="0" borderId="0" xfId="53" applyFont="1" applyAlignment="1">
      <alignment horizontal="center" vertical="center" wrapText="1"/>
      <protection/>
    </xf>
    <xf numFmtId="0" fontId="65" fillId="0" borderId="0" xfId="59" applyFont="1" applyAlignment="1">
      <alignment horizontal="left" vertical="center"/>
      <protection/>
    </xf>
    <xf numFmtId="0" fontId="65" fillId="0" borderId="0" xfId="53" applyFont="1" applyBorder="1" applyAlignment="1">
      <alignment horizontal="left" vertical="center"/>
      <protection/>
    </xf>
    <xf numFmtId="0" fontId="65" fillId="0" borderId="0" xfId="59" applyFont="1" applyBorder="1" applyAlignment="1">
      <alignment horizontal="left" vertical="center" wrapText="1"/>
      <protection/>
    </xf>
    <xf numFmtId="0" fontId="65" fillId="0" borderId="30" xfId="58" applyFont="1" applyBorder="1" applyAlignment="1">
      <alignment horizontal="center" vertical="center" wrapText="1"/>
      <protection/>
    </xf>
    <xf numFmtId="0" fontId="71" fillId="0" borderId="10" xfId="58" applyFont="1" applyBorder="1" applyAlignment="1">
      <alignment horizontal="center" vertical="center" wrapText="1"/>
      <protection/>
    </xf>
    <xf numFmtId="0" fontId="67" fillId="0" borderId="0" xfId="58" applyFont="1" applyAlignment="1">
      <alignment vertical="center"/>
      <protection/>
    </xf>
    <xf numFmtId="0" fontId="67" fillId="0" borderId="31" xfId="58" applyFont="1" applyBorder="1" applyAlignment="1">
      <alignment horizontal="center" vertical="center"/>
      <protection/>
    </xf>
    <xf numFmtId="0" fontId="72" fillId="22" borderId="10" xfId="58" applyFont="1" applyFill="1" applyBorder="1" applyAlignment="1">
      <alignment horizontal="center" vertical="center" wrapText="1"/>
      <protection/>
    </xf>
    <xf numFmtId="0" fontId="75" fillId="0" borderId="10" xfId="54" applyFont="1" applyBorder="1" applyAlignment="1">
      <alignment horizontal="center" vertical="center" wrapText="1"/>
      <protection/>
    </xf>
    <xf numFmtId="0" fontId="65" fillId="0" borderId="10" xfId="59" applyFont="1" applyBorder="1" applyAlignment="1">
      <alignment horizontal="center" vertical="center" wrapText="1"/>
      <protection/>
    </xf>
    <xf numFmtId="0" fontId="72" fillId="0" borderId="10" xfId="58" applyFont="1" applyBorder="1" applyAlignment="1">
      <alignment horizontal="center" vertical="center" wrapText="1"/>
      <protection/>
    </xf>
    <xf numFmtId="0" fontId="65" fillId="0" borderId="31" xfId="58" applyFont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vertical="center" wrapText="1"/>
      <protection/>
    </xf>
    <xf numFmtId="1" fontId="76" fillId="0" borderId="10" xfId="58" applyNumberFormat="1" applyFont="1" applyBorder="1" applyAlignment="1">
      <alignment horizontal="center" vertical="center" wrapText="1"/>
      <protection/>
    </xf>
    <xf numFmtId="0" fontId="72" fillId="0" borderId="10" xfId="59" applyFont="1" applyFill="1" applyBorder="1" applyAlignment="1">
      <alignment horizontal="justify" vertical="center"/>
      <protection/>
    </xf>
    <xf numFmtId="0" fontId="72" fillId="0" borderId="10" xfId="58" applyFont="1" applyBorder="1" applyAlignment="1">
      <alignment vertical="center" wrapText="1"/>
      <protection/>
    </xf>
    <xf numFmtId="9" fontId="72" fillId="0" borderId="10" xfId="58" applyNumberFormat="1" applyFont="1" applyBorder="1" applyAlignment="1">
      <alignment horizontal="center" vertical="center" wrapText="1"/>
      <protection/>
    </xf>
    <xf numFmtId="1" fontId="76" fillId="22" borderId="10" xfId="58" applyNumberFormat="1" applyFont="1" applyFill="1" applyBorder="1" applyAlignment="1">
      <alignment horizontal="center" vertical="center" wrapText="1"/>
      <protection/>
    </xf>
    <xf numFmtId="0" fontId="67" fillId="0" borderId="32" xfId="58" applyFont="1" applyBorder="1" applyAlignment="1">
      <alignment horizontal="center" vertical="center"/>
      <protection/>
    </xf>
    <xf numFmtId="0" fontId="75" fillId="0" borderId="0" xfId="54" applyFont="1" applyBorder="1" applyAlignment="1">
      <alignment horizontal="center" vertical="center" wrapText="1"/>
      <protection/>
    </xf>
    <xf numFmtId="0" fontId="65" fillId="0" borderId="10" xfId="59" applyFont="1" applyBorder="1" applyAlignment="1">
      <alignment vertical="center" wrapText="1"/>
      <protection/>
    </xf>
    <xf numFmtId="0" fontId="65" fillId="0" borderId="33" xfId="58" applyFont="1" applyBorder="1" applyAlignment="1">
      <alignment horizontal="center" vertical="center" wrapText="1"/>
      <protection/>
    </xf>
    <xf numFmtId="0" fontId="65" fillId="0" borderId="0" xfId="58" applyFont="1" applyBorder="1" applyAlignment="1">
      <alignment vertical="center"/>
      <protection/>
    </xf>
    <xf numFmtId="0" fontId="71" fillId="0" borderId="0" xfId="58" applyFont="1" applyBorder="1" applyAlignment="1">
      <alignment horizontal="center" vertical="center" wrapText="1"/>
      <protection/>
    </xf>
    <xf numFmtId="0" fontId="72" fillId="0" borderId="0" xfId="58" applyFont="1" applyBorder="1" applyAlignment="1">
      <alignment horizontal="right" vertical="center"/>
      <protection/>
    </xf>
    <xf numFmtId="1" fontId="72" fillId="0" borderId="0" xfId="58" applyNumberFormat="1" applyFont="1" applyBorder="1" applyAlignment="1">
      <alignment horizontal="right" vertical="center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4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 wrapText="1" shrinkToFi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206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68" applyNumberFormat="1" applyFont="1" applyFill="1" applyBorder="1" applyAlignment="1">
      <alignment/>
    </xf>
    <xf numFmtId="188" fontId="4" fillId="0" borderId="10" xfId="68" applyNumberFormat="1" applyFont="1" applyFill="1" applyBorder="1" applyAlignment="1">
      <alignment/>
    </xf>
    <xf numFmtId="183" fontId="4" fillId="0" borderId="10" xfId="68" applyNumberFormat="1" applyFont="1" applyFill="1" applyBorder="1" applyAlignment="1">
      <alignment/>
    </xf>
    <xf numFmtId="187" fontId="0" fillId="0" borderId="10" xfId="0" applyNumberFormat="1" applyFill="1" applyBorder="1" applyAlignment="1">
      <alignment horizontal="center"/>
    </xf>
    <xf numFmtId="183" fontId="4" fillId="0" borderId="12" xfId="68" applyNumberFormat="1" applyFont="1" applyFill="1" applyBorder="1" applyAlignment="1">
      <alignment/>
    </xf>
    <xf numFmtId="183" fontId="4" fillId="0" borderId="12" xfId="68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3" fontId="26" fillId="0" borderId="10" xfId="68" applyNumberFormat="1" applyFont="1" applyFill="1" applyBorder="1" applyAlignment="1">
      <alignment/>
    </xf>
    <xf numFmtId="186" fontId="26" fillId="0" borderId="10" xfId="68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3" fontId="82" fillId="0" borderId="10" xfId="68" applyNumberFormat="1" applyFont="1" applyFill="1" applyBorder="1" applyAlignment="1">
      <alignment/>
    </xf>
    <xf numFmtId="186" fontId="4" fillId="0" borderId="10" xfId="68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86" fontId="26" fillId="0" borderId="10" xfId="68" applyNumberFormat="1" applyFont="1" applyFill="1" applyBorder="1" applyAlignment="1">
      <alignment/>
    </xf>
    <xf numFmtId="183" fontId="4" fillId="0" borderId="10" xfId="68" applyNumberFormat="1" applyFill="1" applyBorder="1" applyAlignment="1">
      <alignment/>
    </xf>
    <xf numFmtId="186" fontId="4" fillId="0" borderId="10" xfId="68" applyNumberFormat="1" applyFill="1" applyBorder="1" applyAlignment="1">
      <alignment/>
    </xf>
    <xf numFmtId="0" fontId="26" fillId="0" borderId="10" xfId="0" applyFont="1" applyFill="1" applyBorder="1" applyAlignment="1">
      <alignment wrapText="1"/>
    </xf>
    <xf numFmtId="186" fontId="4" fillId="0" borderId="10" xfId="68" applyNumberFormat="1" applyFill="1" applyBorder="1" applyAlignment="1">
      <alignment/>
    </xf>
    <xf numFmtId="186" fontId="26" fillId="0" borderId="10" xfId="68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183" fontId="26" fillId="0" borderId="10" xfId="68" applyNumberFormat="1" applyFont="1" applyFill="1" applyBorder="1" applyAlignment="1">
      <alignment/>
    </xf>
    <xf numFmtId="186" fontId="26" fillId="0" borderId="0" xfId="68" applyNumberFormat="1" applyFont="1" applyFill="1" applyBorder="1" applyAlignment="1">
      <alignment/>
    </xf>
    <xf numFmtId="183" fontId="4" fillId="0" borderId="10" xfId="68" applyNumberFormat="1" applyFill="1" applyBorder="1" applyAlignment="1">
      <alignment horizontal="center"/>
    </xf>
    <xf numFmtId="186" fontId="4" fillId="0" borderId="10" xfId="68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1" fontId="26" fillId="0" borderId="10" xfId="68" applyNumberFormat="1" applyFont="1" applyFill="1" applyBorder="1" applyAlignment="1">
      <alignment/>
    </xf>
    <xf numFmtId="41" fontId="4" fillId="0" borderId="10" xfId="68" applyNumberFormat="1" applyFill="1" applyBorder="1" applyAlignment="1">
      <alignment/>
    </xf>
    <xf numFmtId="186" fontId="4" fillId="0" borderId="10" xfId="68" applyNumberFormat="1" applyFont="1" applyFill="1" applyBorder="1" applyAlignment="1">
      <alignment/>
    </xf>
    <xf numFmtId="183" fontId="26" fillId="0" borderId="10" xfId="68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183" fontId="4" fillId="0" borderId="10" xfId="68" applyNumberFormat="1" applyFill="1" applyBorder="1" applyAlignment="1">
      <alignment/>
    </xf>
    <xf numFmtId="204" fontId="4" fillId="0" borderId="10" xfId="68" applyNumberFormat="1" applyFont="1" applyFill="1" applyBorder="1" applyAlignment="1">
      <alignment/>
    </xf>
    <xf numFmtId="183" fontId="4" fillId="0" borderId="0" xfId="68" applyNumberFormat="1" applyFill="1" applyAlignment="1">
      <alignment/>
    </xf>
    <xf numFmtId="186" fontId="4" fillId="0" borderId="0" xfId="68" applyNumberFormat="1" applyFill="1" applyAlignment="1">
      <alignment/>
    </xf>
    <xf numFmtId="41" fontId="35" fillId="24" borderId="0" xfId="55" applyNumberFormat="1" applyFont="1" applyFill="1">
      <alignment/>
      <protection/>
    </xf>
    <xf numFmtId="0" fontId="36" fillId="24" borderId="0" xfId="55" applyFont="1" applyFill="1">
      <alignment/>
      <protection/>
    </xf>
    <xf numFmtId="0" fontId="23" fillId="24" borderId="0" xfId="55" applyFont="1" applyFill="1">
      <alignment/>
      <protection/>
    </xf>
    <xf numFmtId="0" fontId="37" fillId="24" borderId="0" xfId="55" applyFont="1" applyFill="1">
      <alignment/>
      <protection/>
    </xf>
    <xf numFmtId="41" fontId="36" fillId="24" borderId="0" xfId="55" applyNumberFormat="1" applyFont="1" applyFill="1">
      <alignment/>
      <protection/>
    </xf>
    <xf numFmtId="0" fontId="36" fillId="24" borderId="0" xfId="55" applyFont="1" applyFill="1" applyAlignment="1">
      <alignment horizontal="center"/>
      <protection/>
    </xf>
    <xf numFmtId="0" fontId="36" fillId="24" borderId="0" xfId="55" applyFont="1" applyFill="1" applyAlignment="1">
      <alignment horizontal="center" vertical="center"/>
      <protection/>
    </xf>
    <xf numFmtId="0" fontId="36" fillId="24" borderId="0" xfId="55" applyFont="1" applyFill="1" applyAlignment="1">
      <alignment wrapText="1"/>
      <protection/>
    </xf>
    <xf numFmtId="0" fontId="38" fillId="24" borderId="0" xfId="55" applyFont="1" applyFill="1">
      <alignment/>
      <protection/>
    </xf>
    <xf numFmtId="0" fontId="39" fillId="24" borderId="0" xfId="55" applyFont="1" applyFill="1" applyAlignment="1">
      <alignment horizontal="center" vertical="center" wrapText="1"/>
      <protection/>
    </xf>
    <xf numFmtId="0" fontId="39" fillId="24" borderId="0" xfId="55" applyFont="1" applyFill="1" applyAlignment="1">
      <alignment horizontal="center" wrapText="1"/>
      <protection/>
    </xf>
    <xf numFmtId="0" fontId="40" fillId="24" borderId="0" xfId="55" applyFont="1" applyFill="1" applyAlignment="1">
      <alignment horizontal="center" wrapText="1"/>
      <protection/>
    </xf>
    <xf numFmtId="0" fontId="41" fillId="24" borderId="0" xfId="55" applyFont="1" applyFill="1" applyAlignment="1">
      <alignment/>
      <protection/>
    </xf>
    <xf numFmtId="0" fontId="23" fillId="24" borderId="0" xfId="55" applyFont="1" applyFill="1" applyAlignment="1">
      <alignment horizontal="centerContinuous"/>
      <protection/>
    </xf>
    <xf numFmtId="41" fontId="23" fillId="24" borderId="0" xfId="55" applyNumberFormat="1" applyFont="1" applyFill="1" applyAlignment="1">
      <alignment horizontal="centerContinuous"/>
      <protection/>
    </xf>
    <xf numFmtId="0" fontId="4" fillId="24" borderId="0" xfId="55" applyFill="1" applyAlignment="1">
      <alignment horizontal="center"/>
      <protection/>
    </xf>
    <xf numFmtId="41" fontId="23" fillId="24" borderId="0" xfId="55" applyNumberFormat="1" applyFont="1" applyFill="1" applyAlignment="1">
      <alignment horizontal="center"/>
      <protection/>
    </xf>
    <xf numFmtId="0" fontId="23" fillId="24" borderId="0" xfId="55" applyFont="1" applyFill="1" applyAlignment="1">
      <alignment horizontal="center"/>
      <protection/>
    </xf>
    <xf numFmtId="0" fontId="40" fillId="24" borderId="0" xfId="55" applyFont="1" applyFill="1" applyAlignment="1">
      <alignment horizontal="right" wrapText="1"/>
      <protection/>
    </xf>
    <xf numFmtId="0" fontId="4" fillId="24" borderId="0" xfId="55" applyFill="1">
      <alignment/>
      <protection/>
    </xf>
    <xf numFmtId="0" fontId="4" fillId="24" borderId="0" xfId="55" applyFill="1" applyAlignment="1">
      <alignment horizontal="center" vertical="center"/>
      <protection/>
    </xf>
    <xf numFmtId="0" fontId="36" fillId="24" borderId="0" xfId="55" applyFont="1" applyFill="1" applyAlignment="1">
      <alignment vertical="center"/>
      <protection/>
    </xf>
    <xf numFmtId="0" fontId="43" fillId="24" borderId="0" xfId="55" applyFont="1" applyFill="1" applyAlignment="1">
      <alignment horizontal="center" vertical="center" wrapText="1"/>
      <protection/>
    </xf>
    <xf numFmtId="0" fontId="37" fillId="24" borderId="0" xfId="55" applyFont="1" applyFill="1" applyBorder="1" applyAlignment="1">
      <alignment horizontal="center" vertical="center"/>
      <protection/>
    </xf>
    <xf numFmtId="0" fontId="36" fillId="24" borderId="0" xfId="55" applyFont="1" applyFill="1" applyBorder="1" applyAlignment="1">
      <alignment horizontal="centerContinuous" wrapText="1"/>
      <protection/>
    </xf>
    <xf numFmtId="0" fontId="36" fillId="24" borderId="0" xfId="55" applyFont="1" applyFill="1" applyBorder="1" applyAlignment="1">
      <alignment horizontal="centerContinuous"/>
      <protection/>
    </xf>
    <xf numFmtId="0" fontId="44" fillId="24" borderId="0" xfId="55" applyFont="1" applyFill="1" applyBorder="1" applyAlignment="1">
      <alignment horizontal="centerContinuous"/>
      <protection/>
    </xf>
    <xf numFmtId="0" fontId="65" fillId="0" borderId="10" xfId="57" applyFont="1" applyBorder="1" applyAlignment="1">
      <alignment/>
      <protection/>
    </xf>
    <xf numFmtId="41" fontId="36" fillId="24" borderId="0" xfId="55" applyNumberFormat="1" applyFont="1" applyFill="1" applyBorder="1" applyAlignment="1">
      <alignment horizontal="centerContinuous"/>
      <protection/>
    </xf>
    <xf numFmtId="0" fontId="36" fillId="24" borderId="0" xfId="55" applyFont="1" applyFill="1" applyBorder="1">
      <alignment/>
      <protection/>
    </xf>
    <xf numFmtId="41" fontId="36" fillId="24" borderId="0" xfId="55" applyNumberFormat="1" applyFont="1" applyFill="1" applyBorder="1">
      <alignment/>
      <protection/>
    </xf>
    <xf numFmtId="0" fontId="23" fillId="24" borderId="0" xfId="55" applyFont="1" applyFill="1" applyBorder="1" applyAlignment="1">
      <alignment horizontal="centerContinuous"/>
      <protection/>
    </xf>
    <xf numFmtId="0" fontId="40" fillId="24" borderId="0" xfId="55" applyFont="1" applyFill="1" applyBorder="1" applyAlignment="1">
      <alignment horizontal="center"/>
      <protection/>
    </xf>
    <xf numFmtId="0" fontId="23" fillId="24" borderId="0" xfId="55" applyFont="1" applyFill="1" applyBorder="1" applyAlignment="1">
      <alignment horizontal="center"/>
      <protection/>
    </xf>
    <xf numFmtId="41" fontId="23" fillId="24" borderId="0" xfId="55" applyNumberFormat="1" applyFont="1" applyFill="1" applyBorder="1" applyAlignment="1">
      <alignment horizontal="centerContinuous"/>
      <protection/>
    </xf>
    <xf numFmtId="0" fontId="30" fillId="24" borderId="13" xfId="55" applyFont="1" applyFill="1" applyBorder="1" applyAlignment="1">
      <alignment horizontal="center" vertical="center" wrapText="1"/>
      <protection/>
    </xf>
    <xf numFmtId="0" fontId="35" fillId="24" borderId="13" xfId="55" applyFont="1" applyFill="1" applyBorder="1" applyAlignment="1">
      <alignment horizontal="center" vertical="center" wrapText="1"/>
      <protection/>
    </xf>
    <xf numFmtId="0" fontId="45" fillId="24" borderId="13" xfId="55" applyFont="1" applyFill="1" applyBorder="1" applyAlignment="1">
      <alignment horizontal="center" vertical="center" wrapText="1"/>
      <protection/>
    </xf>
    <xf numFmtId="41" fontId="30" fillId="24" borderId="37" xfId="55" applyNumberFormat="1" applyFont="1" applyFill="1" applyBorder="1" applyAlignment="1">
      <alignment horizontal="center" vertical="center" wrapText="1"/>
      <protection/>
    </xf>
    <xf numFmtId="0" fontId="4" fillId="24" borderId="37" xfId="55" applyFill="1" applyBorder="1">
      <alignment/>
      <protection/>
    </xf>
    <xf numFmtId="0" fontId="0" fillId="24" borderId="12" xfId="55" applyFont="1" applyFill="1" applyBorder="1" applyAlignment="1">
      <alignment horizontal="center" vertical="center" wrapText="1"/>
      <protection/>
    </xf>
    <xf numFmtId="0" fontId="35" fillId="24" borderId="11" xfId="55" applyFont="1" applyFill="1" applyBorder="1" applyAlignment="1">
      <alignment horizontal="center" vertical="center" wrapText="1"/>
      <protection/>
    </xf>
    <xf numFmtId="0" fontId="30" fillId="24" borderId="11" xfId="55" applyFont="1" applyFill="1" applyBorder="1" applyAlignment="1">
      <alignment horizontal="center" vertical="center" wrapText="1"/>
      <protection/>
    </xf>
    <xf numFmtId="0" fontId="30" fillId="24" borderId="12" xfId="55" applyFont="1" applyFill="1" applyBorder="1" applyAlignment="1">
      <alignment horizontal="center" vertical="center" wrapText="1"/>
      <protection/>
    </xf>
    <xf numFmtId="0" fontId="45" fillId="24" borderId="12" xfId="55" applyFont="1" applyFill="1" applyBorder="1" applyAlignment="1">
      <alignment horizontal="center" vertical="center" wrapText="1"/>
      <protection/>
    </xf>
    <xf numFmtId="0" fontId="0" fillId="24" borderId="17" xfId="55" applyFont="1" applyFill="1" applyBorder="1" applyAlignment="1">
      <alignment horizontal="center" vertical="center" wrapText="1"/>
      <protection/>
    </xf>
    <xf numFmtId="0" fontId="4" fillId="24" borderId="38" xfId="55" applyFill="1" applyBorder="1">
      <alignment/>
      <protection/>
    </xf>
    <xf numFmtId="0" fontId="46" fillId="24" borderId="13" xfId="55" applyFont="1" applyFill="1" applyBorder="1" applyAlignment="1">
      <alignment horizontal="center" vertical="center"/>
      <protection/>
    </xf>
    <xf numFmtId="0" fontId="24" fillId="24" borderId="37" xfId="55" applyFont="1" applyFill="1" applyBorder="1" applyAlignment="1">
      <alignment horizontal="center" vertical="center" wrapText="1"/>
      <protection/>
    </xf>
    <xf numFmtId="0" fontId="46" fillId="24" borderId="37" xfId="55" applyFont="1" applyFill="1" applyBorder="1" applyAlignment="1">
      <alignment horizontal="center" vertical="center" wrapText="1"/>
      <protection/>
    </xf>
    <xf numFmtId="0" fontId="46" fillId="24" borderId="13" xfId="55" applyFont="1" applyFill="1" applyBorder="1" applyAlignment="1">
      <alignment horizontal="center" vertical="center" textRotation="90" wrapText="1"/>
      <protection/>
    </xf>
    <xf numFmtId="0" fontId="46" fillId="24" borderId="22" xfId="55" applyFont="1" applyFill="1" applyBorder="1" applyAlignment="1">
      <alignment horizontal="center" vertical="center" textRotation="90" wrapText="1"/>
      <protection/>
    </xf>
    <xf numFmtId="41" fontId="46" fillId="24" borderId="37" xfId="55" applyNumberFormat="1" applyFont="1" applyFill="1" applyBorder="1" applyAlignment="1">
      <alignment horizontal="center" vertical="center" wrapText="1"/>
      <protection/>
    </xf>
    <xf numFmtId="0" fontId="47" fillId="24" borderId="20" xfId="55" applyFont="1" applyFill="1" applyBorder="1" applyAlignment="1">
      <alignment horizontal="center" vertical="center" wrapText="1"/>
      <protection/>
    </xf>
    <xf numFmtId="0" fontId="47" fillId="24" borderId="0" xfId="55" applyFont="1" applyFill="1" applyBorder="1" applyAlignment="1">
      <alignment horizontal="center" vertical="center" wrapText="1"/>
      <protection/>
    </xf>
    <xf numFmtId="0" fontId="47" fillId="24" borderId="38" xfId="55" applyFont="1" applyFill="1" applyBorder="1" applyAlignment="1">
      <alignment horizontal="center" vertical="center" wrapText="1"/>
      <protection/>
    </xf>
    <xf numFmtId="0" fontId="47" fillId="24" borderId="11" xfId="55" applyFont="1" applyFill="1" applyBorder="1" applyAlignment="1">
      <alignment horizontal="center" vertical="center" wrapText="1"/>
      <protection/>
    </xf>
    <xf numFmtId="0" fontId="48" fillId="24" borderId="11" xfId="55" applyFont="1" applyFill="1" applyBorder="1" applyAlignment="1">
      <alignment horizontal="center" vertical="center"/>
      <protection/>
    </xf>
    <xf numFmtId="0" fontId="49" fillId="24" borderId="38" xfId="55" applyFont="1" applyFill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30" fillId="24" borderId="38" xfId="55" applyFont="1" applyFill="1" applyBorder="1" applyAlignment="1">
      <alignment horizontal="center" vertical="center" wrapText="1"/>
      <protection/>
    </xf>
    <xf numFmtId="0" fontId="46" fillId="24" borderId="11" xfId="55" applyFont="1" applyFill="1" applyBorder="1" applyAlignment="1">
      <alignment horizontal="center" vertical="center" textRotation="90" wrapText="1"/>
      <protection/>
    </xf>
    <xf numFmtId="41" fontId="30" fillId="24" borderId="11" xfId="55" applyNumberFormat="1" applyFont="1" applyFill="1" applyBorder="1" applyAlignment="1">
      <alignment horizontal="center" vertical="center" wrapText="1"/>
      <protection/>
    </xf>
    <xf numFmtId="41" fontId="30" fillId="24" borderId="38" xfId="55" applyNumberFormat="1" applyFont="1" applyFill="1" applyBorder="1" applyAlignment="1">
      <alignment horizontal="center" vertical="center" wrapText="1"/>
      <protection/>
    </xf>
    <xf numFmtId="0" fontId="30" fillId="24" borderId="11" xfId="55" applyFont="1" applyFill="1" applyBorder="1" applyAlignment="1">
      <alignment horizontal="center" vertical="center"/>
      <protection/>
    </xf>
    <xf numFmtId="0" fontId="30" fillId="24" borderId="38" xfId="55" applyFont="1" applyFill="1" applyBorder="1" applyAlignment="1">
      <alignment horizontal="left" vertical="center" wrapText="1"/>
      <protection/>
    </xf>
    <xf numFmtId="41" fontId="50" fillId="24" borderId="11" xfId="70" applyFont="1" applyFill="1" applyBorder="1" applyAlignment="1">
      <alignment horizontal="center" vertical="center" wrapText="1"/>
    </xf>
    <xf numFmtId="0" fontId="51" fillId="24" borderId="38" xfId="55" applyFont="1" applyFill="1" applyBorder="1" applyAlignment="1">
      <alignment horizontal="left" vertical="center" wrapText="1"/>
      <protection/>
    </xf>
    <xf numFmtId="41" fontId="35" fillId="24" borderId="11" xfId="70" applyFont="1" applyFill="1" applyBorder="1" applyAlignment="1">
      <alignment horizontal="center" vertical="center" wrapText="1"/>
    </xf>
    <xf numFmtId="41" fontId="52" fillId="24" borderId="11" xfId="70" applyFont="1" applyFill="1" applyBorder="1" applyAlignment="1">
      <alignment horizontal="center" vertical="center" wrapText="1"/>
    </xf>
    <xf numFmtId="0" fontId="51" fillId="24" borderId="11" xfId="55" applyFont="1" applyFill="1" applyBorder="1" applyAlignment="1">
      <alignment horizontal="center" vertical="center"/>
      <protection/>
    </xf>
    <xf numFmtId="0" fontId="52" fillId="24" borderId="38" xfId="55" applyFont="1" applyFill="1" applyBorder="1" applyAlignment="1">
      <alignment horizontal="center" vertical="center" wrapText="1"/>
      <protection/>
    </xf>
    <xf numFmtId="0" fontId="51" fillId="24" borderId="38" xfId="55" applyFont="1" applyFill="1" applyBorder="1" applyAlignment="1">
      <alignment vertical="center" wrapText="1"/>
      <protection/>
    </xf>
    <xf numFmtId="41" fontId="53" fillId="24" borderId="11" xfId="70" applyFont="1" applyFill="1" applyBorder="1" applyAlignment="1">
      <alignment horizontal="center" vertical="center" wrapText="1"/>
    </xf>
    <xf numFmtId="0" fontId="30" fillId="24" borderId="38" xfId="55" applyNumberFormat="1" applyFont="1" applyFill="1" applyBorder="1" applyAlignment="1">
      <alignment horizontal="center" vertical="center" wrapText="1"/>
      <protection/>
    </xf>
    <xf numFmtId="41" fontId="54" fillId="24" borderId="11" xfId="70" applyFont="1" applyFill="1" applyBorder="1" applyAlignment="1">
      <alignment horizontal="center" vertical="center" wrapText="1"/>
    </xf>
    <xf numFmtId="0" fontId="55" fillId="24" borderId="38" xfId="55" applyFont="1" applyFill="1" applyBorder="1" applyAlignment="1">
      <alignment horizontal="center" vertical="center" wrapText="1"/>
      <protection/>
    </xf>
    <xf numFmtId="41" fontId="30" fillId="24" borderId="11" xfId="70" applyNumberFormat="1" applyFont="1" applyFill="1" applyBorder="1" applyAlignment="1">
      <alignment horizontal="center" vertical="center" wrapText="1"/>
    </xf>
    <xf numFmtId="41" fontId="35" fillId="24" borderId="38" xfId="70" applyFont="1" applyFill="1" applyBorder="1" applyAlignment="1">
      <alignment horizontal="center" vertical="center" wrapText="1"/>
    </xf>
    <xf numFmtId="0" fontId="46" fillId="24" borderId="11" xfId="55" applyFont="1" applyFill="1" applyBorder="1" applyAlignment="1">
      <alignment horizontal="center" vertical="center"/>
      <protection/>
    </xf>
    <xf numFmtId="0" fontId="24" fillId="24" borderId="38" xfId="55" applyFont="1" applyFill="1" applyBorder="1" applyAlignment="1">
      <alignment horizontal="left" vertical="center" wrapText="1"/>
      <protection/>
    </xf>
    <xf numFmtId="0" fontId="46" fillId="24" borderId="11" xfId="55" applyFont="1" applyFill="1" applyBorder="1" applyAlignment="1">
      <alignment horizontal="center" vertical="center" wrapText="1"/>
      <protection/>
    </xf>
    <xf numFmtId="41" fontId="46" fillId="24" borderId="11" xfId="55" applyNumberFormat="1" applyFont="1" applyFill="1" applyBorder="1" applyAlignment="1">
      <alignment horizontal="center" vertical="center" wrapText="1"/>
      <protection/>
    </xf>
    <xf numFmtId="0" fontId="46" fillId="24" borderId="12" xfId="55" applyFont="1" applyFill="1" applyBorder="1" applyAlignment="1">
      <alignment horizontal="center" vertical="center"/>
      <protection/>
    </xf>
    <xf numFmtId="0" fontId="24" fillId="24" borderId="17" xfId="55" applyFont="1" applyFill="1" applyBorder="1" applyAlignment="1">
      <alignment horizontal="left" vertical="center" wrapText="1"/>
      <protection/>
    </xf>
    <xf numFmtId="0" fontId="46" fillId="24" borderId="12" xfId="55" applyFont="1" applyFill="1" applyBorder="1" applyAlignment="1">
      <alignment horizontal="center" vertical="center" wrapText="1"/>
      <protection/>
    </xf>
    <xf numFmtId="0" fontId="46" fillId="24" borderId="12" xfId="55" applyFont="1" applyFill="1" applyBorder="1" applyAlignment="1">
      <alignment horizontal="center" vertical="center" textRotation="90" wrapText="1"/>
      <protection/>
    </xf>
    <xf numFmtId="41" fontId="46" fillId="24" borderId="12" xfId="55" applyNumberFormat="1" applyFont="1" applyFill="1" applyBorder="1" applyAlignment="1">
      <alignment horizontal="center" vertical="center" wrapText="1"/>
      <protection/>
    </xf>
    <xf numFmtId="0" fontId="4" fillId="24" borderId="17" xfId="55" applyFill="1" applyBorder="1">
      <alignment/>
      <protection/>
    </xf>
    <xf numFmtId="0" fontId="56" fillId="24" borderId="11" xfId="55" applyFont="1" applyFill="1" applyBorder="1" applyAlignment="1">
      <alignment horizontal="center" vertical="center"/>
      <protection/>
    </xf>
    <xf numFmtId="0" fontId="57" fillId="24" borderId="0" xfId="55" applyFont="1" applyFill="1" applyBorder="1" applyAlignment="1">
      <alignment horizontal="center" vertical="center" wrapText="1"/>
      <protection/>
    </xf>
    <xf numFmtId="0" fontId="30" fillId="24" borderId="11" xfId="55" applyFont="1" applyFill="1" applyBorder="1">
      <alignment/>
      <protection/>
    </xf>
    <xf numFmtId="0" fontId="46" fillId="24" borderId="11" xfId="55" applyFont="1" applyFill="1" applyBorder="1">
      <alignment/>
      <protection/>
    </xf>
    <xf numFmtId="0" fontId="46" fillId="24" borderId="38" xfId="55" applyFont="1" applyFill="1" applyBorder="1" applyAlignment="1">
      <alignment horizontal="center"/>
      <protection/>
    </xf>
    <xf numFmtId="43" fontId="46" fillId="24" borderId="38" xfId="55" applyNumberFormat="1" applyFont="1" applyFill="1" applyBorder="1" applyAlignment="1">
      <alignment horizontal="center"/>
      <protection/>
    </xf>
    <xf numFmtId="0" fontId="58" fillId="24" borderId="11" xfId="55" applyFont="1" applyFill="1" applyBorder="1" applyAlignment="1">
      <alignment horizontal="center" vertical="center"/>
      <protection/>
    </xf>
    <xf numFmtId="0" fontId="59" fillId="24" borderId="0" xfId="55" applyFont="1" applyFill="1" applyBorder="1" applyAlignment="1">
      <alignment horizontal="left" vertical="center" wrapText="1"/>
      <protection/>
    </xf>
    <xf numFmtId="0" fontId="46" fillId="24" borderId="11" xfId="55" applyFont="1" applyFill="1" applyBorder="1" applyAlignment="1">
      <alignment horizontal="center"/>
      <protection/>
    </xf>
    <xf numFmtId="43" fontId="46" fillId="24" borderId="11" xfId="55" applyNumberFormat="1" applyFont="1" applyFill="1" applyBorder="1" applyAlignment="1">
      <alignment horizontal="center"/>
      <protection/>
    </xf>
    <xf numFmtId="0" fontId="30" fillId="24" borderId="0" xfId="55" applyFont="1" applyFill="1" applyBorder="1" applyAlignment="1">
      <alignment horizontal="left" vertical="center" wrapText="1"/>
      <protection/>
    </xf>
    <xf numFmtId="41" fontId="60" fillId="24" borderId="11" xfId="70" applyFont="1" applyFill="1" applyBorder="1" applyAlignment="1">
      <alignment horizontal="center" vertical="center"/>
    </xf>
    <xf numFmtId="41" fontId="46" fillId="24" borderId="11" xfId="55" applyNumberFormat="1" applyFont="1" applyFill="1" applyBorder="1" applyAlignment="1">
      <alignment horizontal="center" vertical="center"/>
      <protection/>
    </xf>
    <xf numFmtId="0" fontId="45" fillId="24" borderId="11" xfId="55" applyFont="1" applyFill="1" applyBorder="1" applyAlignment="1">
      <alignment horizontal="center" vertical="center" wrapText="1"/>
      <protection/>
    </xf>
    <xf numFmtId="0" fontId="30" fillId="24" borderId="12" xfId="55" applyFont="1" applyFill="1" applyBorder="1" applyAlignment="1">
      <alignment horizontal="center" vertical="center"/>
      <protection/>
    </xf>
    <xf numFmtId="0" fontId="30" fillId="24" borderId="12" xfId="55" applyFont="1" applyFill="1" applyBorder="1" applyAlignment="1">
      <alignment horizontal="left" vertical="center" wrapText="1"/>
      <protection/>
    </xf>
    <xf numFmtId="41" fontId="60" fillId="24" borderId="12" xfId="70" applyFont="1" applyFill="1" applyBorder="1" applyAlignment="1">
      <alignment horizontal="center" vertical="center"/>
    </xf>
    <xf numFmtId="41" fontId="46" fillId="24" borderId="12" xfId="55" applyNumberFormat="1" applyFont="1" applyFill="1" applyBorder="1" applyAlignment="1">
      <alignment horizontal="center" vertical="center"/>
      <protection/>
    </xf>
    <xf numFmtId="0" fontId="61" fillId="24" borderId="11" xfId="55" applyFont="1" applyFill="1" applyBorder="1" applyAlignment="1">
      <alignment horizontal="center" vertical="center"/>
      <protection/>
    </xf>
    <xf numFmtId="0" fontId="30" fillId="24" borderId="11" xfId="55" applyFont="1" applyFill="1" applyBorder="1" applyAlignment="1">
      <alignment horizontal="center"/>
      <protection/>
    </xf>
    <xf numFmtId="41" fontId="60" fillId="24" borderId="11" xfId="70" applyFont="1" applyFill="1" applyBorder="1" applyAlignment="1">
      <alignment horizontal="center"/>
    </xf>
    <xf numFmtId="41" fontId="46" fillId="24" borderId="11" xfId="55" applyNumberFormat="1" applyFont="1" applyFill="1" applyBorder="1" applyAlignment="1">
      <alignment horizontal="center"/>
      <protection/>
    </xf>
    <xf numFmtId="0" fontId="4" fillId="24" borderId="11" xfId="55" applyFill="1" applyBorder="1">
      <alignment/>
      <protection/>
    </xf>
    <xf numFmtId="0" fontId="30" fillId="24" borderId="0" xfId="55" applyFont="1" applyFill="1" applyBorder="1" applyAlignment="1">
      <alignment wrapText="1"/>
      <protection/>
    </xf>
    <xf numFmtId="0" fontId="30" fillId="24" borderId="0" xfId="55" applyFont="1" applyFill="1" applyBorder="1" applyAlignment="1">
      <alignment horizontal="left" wrapText="1"/>
      <protection/>
    </xf>
    <xf numFmtId="41" fontId="60" fillId="24" borderId="11" xfId="70" applyFont="1" applyFill="1" applyBorder="1" applyAlignment="1">
      <alignment/>
    </xf>
    <xf numFmtId="41" fontId="25" fillId="24" borderId="11" xfId="70" applyNumberFormat="1" applyFont="1" applyFill="1" applyBorder="1" applyAlignment="1">
      <alignment horizontal="center"/>
    </xf>
    <xf numFmtId="41" fontId="60" fillId="24" borderId="11" xfId="70" applyFont="1" applyFill="1" applyBorder="1" applyAlignment="1">
      <alignment horizontal="center" vertical="center" wrapText="1"/>
    </xf>
    <xf numFmtId="209" fontId="46" fillId="24" borderId="11" xfId="55" applyNumberFormat="1" applyFont="1" applyFill="1" applyBorder="1" applyAlignment="1">
      <alignment horizontal="center" vertical="center" wrapText="1"/>
      <protection/>
    </xf>
    <xf numFmtId="0" fontId="30" fillId="24" borderId="11" xfId="70" applyNumberFormat="1" applyFont="1" applyFill="1" applyBorder="1" applyAlignment="1">
      <alignment horizontal="center" vertical="center" wrapText="1"/>
    </xf>
    <xf numFmtId="0" fontId="47" fillId="24" borderId="39" xfId="55" applyFont="1" applyFill="1" applyBorder="1" applyAlignment="1">
      <alignment horizontal="center" vertical="center" wrapText="1"/>
      <protection/>
    </xf>
    <xf numFmtId="0" fontId="47" fillId="24" borderId="37" xfId="55" applyFont="1" applyFill="1" applyBorder="1" applyAlignment="1">
      <alignment horizontal="center" vertical="center" wrapText="1"/>
      <protection/>
    </xf>
    <xf numFmtId="0" fontId="30" fillId="24" borderId="40" xfId="55" applyFont="1" applyFill="1" applyBorder="1" applyAlignment="1">
      <alignment horizontal="left" vertical="center" wrapText="1"/>
      <protection/>
    </xf>
    <xf numFmtId="41" fontId="60" fillId="24" borderId="12" xfId="70" applyFont="1" applyFill="1" applyBorder="1" applyAlignment="1">
      <alignment horizontal="center"/>
    </xf>
    <xf numFmtId="0" fontId="30" fillId="24" borderId="12" xfId="70" applyNumberFormat="1" applyFont="1" applyFill="1" applyBorder="1" applyAlignment="1">
      <alignment horizontal="center" vertical="center" wrapText="1"/>
    </xf>
    <xf numFmtId="41" fontId="62" fillId="24" borderId="11" xfId="70" applyNumberFormat="1" applyFont="1" applyFill="1" applyBorder="1" applyAlignment="1">
      <alignment horizontal="center"/>
    </xf>
    <xf numFmtId="0" fontId="80" fillId="24" borderId="0" xfId="55" applyFont="1" applyFill="1" applyBorder="1" applyAlignment="1">
      <alignment horizontal="left" vertical="center" wrapText="1"/>
      <protection/>
    </xf>
    <xf numFmtId="0" fontId="45" fillId="24" borderId="0" xfId="55" applyFont="1" applyFill="1" applyBorder="1" applyAlignment="1">
      <alignment horizontal="center" vertical="center" wrapText="1"/>
      <protection/>
    </xf>
    <xf numFmtId="0" fontId="30" fillId="24" borderId="0" xfId="55" applyFont="1" applyFill="1" applyBorder="1" applyAlignment="1">
      <alignment horizontal="center" vertical="center" wrapText="1"/>
      <protection/>
    </xf>
    <xf numFmtId="0" fontId="30" fillId="24" borderId="40" xfId="55" applyFont="1" applyFill="1" applyBorder="1" applyAlignment="1">
      <alignment wrapText="1"/>
      <protection/>
    </xf>
    <xf numFmtId="41" fontId="46" fillId="24" borderId="12" xfId="55" applyNumberFormat="1" applyFont="1" applyFill="1" applyBorder="1" applyAlignment="1">
      <alignment horizontal="center" wrapText="1"/>
      <protection/>
    </xf>
    <xf numFmtId="41" fontId="25" fillId="24" borderId="12" xfId="70" applyNumberFormat="1" applyFont="1" applyFill="1" applyBorder="1" applyAlignment="1">
      <alignment horizontal="center" wrapText="1"/>
    </xf>
    <xf numFmtId="0" fontId="57" fillId="24" borderId="13" xfId="55" applyFont="1" applyFill="1" applyBorder="1" applyAlignment="1">
      <alignment horizontal="center" vertical="center"/>
      <protection/>
    </xf>
    <xf numFmtId="0" fontId="57" fillId="24" borderId="37" xfId="55" applyFont="1" applyFill="1" applyBorder="1" applyAlignment="1">
      <alignment horizontal="center" wrapText="1"/>
      <protection/>
    </xf>
    <xf numFmtId="0" fontId="30" fillId="24" borderId="37" xfId="55" applyFont="1" applyFill="1" applyBorder="1">
      <alignment/>
      <protection/>
    </xf>
    <xf numFmtId="41" fontId="25" fillId="24" borderId="37" xfId="70" applyFont="1" applyFill="1" applyBorder="1" applyAlignment="1">
      <alignment/>
    </xf>
    <xf numFmtId="41" fontId="46" fillId="24" borderId="37" xfId="55" applyNumberFormat="1" applyFont="1" applyFill="1" applyBorder="1" applyAlignment="1">
      <alignment horizontal="center"/>
      <protection/>
    </xf>
    <xf numFmtId="41" fontId="63" fillId="24" borderId="13" xfId="70" applyNumberFormat="1" applyFont="1" applyFill="1" applyBorder="1" applyAlignment="1">
      <alignment horizontal="center"/>
    </xf>
    <xf numFmtId="0" fontId="59" fillId="24" borderId="38" xfId="55" applyFont="1" applyFill="1" applyBorder="1" applyAlignment="1">
      <alignment horizontal="left" vertical="center" wrapText="1"/>
      <protection/>
    </xf>
    <xf numFmtId="0" fontId="30" fillId="24" borderId="38" xfId="55" applyFont="1" applyFill="1" applyBorder="1">
      <alignment/>
      <protection/>
    </xf>
    <xf numFmtId="41" fontId="25" fillId="24" borderId="38" xfId="70" applyFont="1" applyFill="1" applyBorder="1" applyAlignment="1">
      <alignment/>
    </xf>
    <xf numFmtId="41" fontId="46" fillId="24" borderId="38" xfId="55" applyNumberFormat="1" applyFont="1" applyFill="1" applyBorder="1" applyAlignment="1">
      <alignment horizontal="center"/>
      <protection/>
    </xf>
    <xf numFmtId="41" fontId="46" fillId="24" borderId="11" xfId="70" applyFont="1" applyFill="1" applyBorder="1" applyAlignment="1">
      <alignment/>
    </xf>
    <xf numFmtId="43" fontId="46" fillId="24" borderId="11" xfId="70" applyNumberFormat="1" applyFont="1" applyFill="1" applyBorder="1" applyAlignment="1">
      <alignment/>
    </xf>
    <xf numFmtId="41" fontId="25" fillId="24" borderId="38" xfId="70" applyFont="1" applyFill="1" applyBorder="1" applyAlignment="1">
      <alignment horizontal="center" vertical="center"/>
    </xf>
    <xf numFmtId="41" fontId="46" fillId="24" borderId="38" xfId="55" applyNumberFormat="1" applyFont="1" applyFill="1" applyBorder="1" applyAlignment="1">
      <alignment horizontal="center" vertical="center"/>
      <protection/>
    </xf>
    <xf numFmtId="41" fontId="64" fillId="24" borderId="38" xfId="55" applyNumberFormat="1" applyFont="1" applyFill="1" applyBorder="1" applyAlignment="1">
      <alignment horizontal="center" vertical="center" wrapText="1"/>
      <protection/>
    </xf>
    <xf numFmtId="41" fontId="63" fillId="24" borderId="11" xfId="70" applyNumberFormat="1" applyFont="1" applyFill="1" applyBorder="1" applyAlignment="1">
      <alignment horizontal="center"/>
    </xf>
    <xf numFmtId="209" fontId="46" fillId="24" borderId="38" xfId="55" applyNumberFormat="1" applyFont="1" applyFill="1" applyBorder="1" applyAlignment="1">
      <alignment horizontal="center" vertical="center"/>
      <protection/>
    </xf>
    <xf numFmtId="0" fontId="30" fillId="24" borderId="11" xfId="55" applyFont="1" applyFill="1" applyBorder="1" applyAlignment="1">
      <alignment horizontal="left" vertical="center" wrapText="1"/>
      <protection/>
    </xf>
    <xf numFmtId="0" fontId="30" fillId="24" borderId="11" xfId="70" applyNumberFormat="1" applyFont="1" applyFill="1" applyBorder="1" applyAlignment="1">
      <alignment horizontal="center" vertical="top" wrapText="1"/>
    </xf>
    <xf numFmtId="0" fontId="30" fillId="24" borderId="38" xfId="55" applyFont="1" applyFill="1" applyBorder="1" applyAlignment="1">
      <alignment horizontal="center" vertical="center"/>
      <protection/>
    </xf>
    <xf numFmtId="0" fontId="30" fillId="24" borderId="38" xfId="55" applyFont="1" applyFill="1" applyBorder="1" applyAlignment="1">
      <alignment horizontal="center"/>
      <protection/>
    </xf>
    <xf numFmtId="0" fontId="81" fillId="24" borderId="13" xfId="55" applyFont="1" applyFill="1" applyBorder="1" applyAlignment="1">
      <alignment horizontal="center" vertical="center"/>
      <protection/>
    </xf>
    <xf numFmtId="0" fontId="81" fillId="24" borderId="37" xfId="55" applyFont="1" applyFill="1" applyBorder="1" applyAlignment="1">
      <alignment horizontal="center" vertical="center" wrapText="1"/>
      <protection/>
    </xf>
    <xf numFmtId="0" fontId="57" fillId="24" borderId="11" xfId="55" applyFont="1" applyFill="1" applyBorder="1" applyAlignment="1">
      <alignment horizontal="center" vertical="center"/>
      <protection/>
    </xf>
    <xf numFmtId="0" fontId="57" fillId="24" borderId="38" xfId="55" applyFont="1" applyFill="1" applyBorder="1" applyAlignment="1">
      <alignment wrapText="1"/>
      <protection/>
    </xf>
    <xf numFmtId="41" fontId="25" fillId="24" borderId="38" xfId="70" applyFont="1" applyFill="1" applyBorder="1" applyAlignment="1">
      <alignment horizontal="center" vertical="center" wrapText="1"/>
    </xf>
    <xf numFmtId="0" fontId="57" fillId="24" borderId="12" xfId="55" applyFont="1" applyFill="1" applyBorder="1" applyAlignment="1">
      <alignment horizontal="center" vertical="center"/>
      <protection/>
    </xf>
    <xf numFmtId="0" fontId="57" fillId="24" borderId="17" xfId="55" applyFont="1" applyFill="1" applyBorder="1" applyAlignment="1">
      <alignment wrapText="1"/>
      <protection/>
    </xf>
    <xf numFmtId="0" fontId="30" fillId="24" borderId="17" xfId="55" applyFont="1" applyFill="1" applyBorder="1">
      <alignment/>
      <protection/>
    </xf>
    <xf numFmtId="41" fontId="25" fillId="24" borderId="17" xfId="70" applyFont="1" applyFill="1" applyBorder="1" applyAlignment="1">
      <alignment/>
    </xf>
    <xf numFmtId="41" fontId="46" fillId="24" borderId="17" xfId="55" applyNumberFormat="1" applyFont="1" applyFill="1" applyBorder="1" applyAlignment="1">
      <alignment horizontal="center"/>
      <protection/>
    </xf>
    <xf numFmtId="41" fontId="63" fillId="24" borderId="12" xfId="70" applyNumberFormat="1" applyFont="1" applyFill="1" applyBorder="1" applyAlignment="1">
      <alignment horizontal="center"/>
    </xf>
    <xf numFmtId="0" fontId="81" fillId="24" borderId="37" xfId="55" applyFont="1" applyFill="1" applyBorder="1" applyAlignment="1">
      <alignment horizontal="left" vertical="center" wrapText="1"/>
      <protection/>
    </xf>
    <xf numFmtId="41" fontId="46" fillId="24" borderId="38" xfId="55" applyNumberFormat="1" applyFont="1" applyFill="1" applyBorder="1" applyAlignment="1">
      <alignment horizontal="center" vertical="center" wrapText="1"/>
      <protection/>
    </xf>
    <xf numFmtId="0" fontId="81" fillId="24" borderId="11" xfId="55" applyFont="1" applyFill="1" applyBorder="1" applyAlignment="1">
      <alignment horizontal="center" vertical="center"/>
      <protection/>
    </xf>
    <xf numFmtId="0" fontId="58" fillId="24" borderId="11" xfId="55" applyFont="1" applyFill="1" applyBorder="1" applyAlignment="1">
      <alignment horizontal="left" vertical="center" wrapText="1"/>
      <protection/>
    </xf>
    <xf numFmtId="209" fontId="46" fillId="24" borderId="38" xfId="55" applyNumberFormat="1" applyFont="1" applyFill="1" applyBorder="1" applyAlignment="1">
      <alignment horizontal="center" vertical="center" wrapText="1"/>
      <protection/>
    </xf>
    <xf numFmtId="0" fontId="30" fillId="24" borderId="17" xfId="55" applyFont="1" applyFill="1" applyBorder="1" applyAlignment="1">
      <alignment horizontal="center" vertical="center" wrapText="1"/>
      <protection/>
    </xf>
    <xf numFmtId="41" fontId="25" fillId="24" borderId="17" xfId="70" applyFont="1" applyFill="1" applyBorder="1" applyAlignment="1">
      <alignment horizontal="center" vertical="center"/>
    </xf>
    <xf numFmtId="209" fontId="46" fillId="24" borderId="17" xfId="55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Border="1" applyAlignment="1">
      <alignment/>
    </xf>
    <xf numFmtId="0" fontId="30" fillId="24" borderId="0" xfId="0" applyFont="1" applyFill="1" applyAlignment="1">
      <alignment/>
    </xf>
    <xf numFmtId="0" fontId="31" fillId="24" borderId="36" xfId="0" applyFont="1" applyFill="1" applyBorder="1" applyAlignment="1">
      <alignment horizontal="center" vertical="center" wrapText="1"/>
    </xf>
    <xf numFmtId="0" fontId="32" fillId="24" borderId="41" xfId="0" applyFont="1" applyFill="1" applyBorder="1" applyAlignment="1">
      <alignment horizontal="center" vertical="center"/>
    </xf>
    <xf numFmtId="0" fontId="79" fillId="24" borderId="36" xfId="0" applyFont="1" applyFill="1" applyBorder="1" applyAlignment="1">
      <alignment vertical="center" wrapText="1"/>
    </xf>
    <xf numFmtId="0" fontId="32" fillId="24" borderId="36" xfId="0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32" fillId="24" borderId="42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vertical="center"/>
    </xf>
    <xf numFmtId="2" fontId="29" fillId="24" borderId="42" xfId="0" applyNumberFormat="1" applyFont="1" applyFill="1" applyBorder="1" applyAlignment="1">
      <alignment horizontal="right" vertical="center"/>
    </xf>
    <xf numFmtId="2" fontId="29" fillId="24" borderId="18" xfId="0" applyNumberFormat="1" applyFont="1" applyFill="1" applyBorder="1" applyAlignment="1">
      <alignment horizontal="right" vertical="center"/>
    </xf>
    <xf numFmtId="0" fontId="32" fillId="24" borderId="43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vertical="center"/>
    </xf>
    <xf numFmtId="2" fontId="29" fillId="24" borderId="43" xfId="0" applyNumberFormat="1" applyFont="1" applyFill="1" applyBorder="1" applyAlignment="1">
      <alignment horizontal="right" vertical="center"/>
    </xf>
    <xf numFmtId="0" fontId="29" fillId="24" borderId="24" xfId="0" applyFont="1" applyFill="1" applyBorder="1" applyAlignment="1">
      <alignment horizontal="right" vertical="center"/>
    </xf>
    <xf numFmtId="49" fontId="32" fillId="24" borderId="43" xfId="0" applyNumberFormat="1" applyFont="1" applyFill="1" applyBorder="1" applyAlignment="1">
      <alignment vertical="center"/>
    </xf>
    <xf numFmtId="2" fontId="30" fillId="24" borderId="43" xfId="0" applyNumberFormat="1" applyFont="1" applyFill="1" applyBorder="1" applyAlignment="1">
      <alignment horizontal="right" vertical="center"/>
    </xf>
    <xf numFmtId="0" fontId="30" fillId="24" borderId="24" xfId="0" applyFont="1" applyFill="1" applyBorder="1" applyAlignment="1">
      <alignment horizontal="right" vertical="center"/>
    </xf>
    <xf numFmtId="0" fontId="29" fillId="24" borderId="43" xfId="0" applyFont="1" applyFill="1" applyBorder="1" applyAlignment="1">
      <alignment horizontal="right" vertical="center"/>
    </xf>
    <xf numFmtId="0" fontId="30" fillId="24" borderId="43" xfId="0" applyFont="1" applyFill="1" applyBorder="1" applyAlignment="1">
      <alignment horizontal="right" vertical="center"/>
    </xf>
    <xf numFmtId="49" fontId="32" fillId="24" borderId="43" xfId="0" applyNumberFormat="1" applyFont="1" applyFill="1" applyBorder="1" applyAlignment="1">
      <alignment vertical="center" wrapText="1"/>
    </xf>
    <xf numFmtId="16" fontId="32" fillId="24" borderId="43" xfId="0" applyNumberFormat="1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vertical="center" wrapText="1"/>
    </xf>
    <xf numFmtId="16" fontId="32" fillId="24" borderId="44" xfId="0" applyNumberFormat="1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vertical="center"/>
    </xf>
    <xf numFmtId="0" fontId="32" fillId="24" borderId="44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right" vertical="center"/>
    </xf>
    <xf numFmtId="2" fontId="29" fillId="24" borderId="45" xfId="0" applyNumberFormat="1" applyFont="1" applyFill="1" applyBorder="1" applyAlignment="1">
      <alignment horizontal="right" vertical="center"/>
    </xf>
    <xf numFmtId="0" fontId="30" fillId="24" borderId="36" xfId="0" applyFont="1" applyFill="1" applyBorder="1" applyAlignment="1">
      <alignment vertical="center" wrapText="1"/>
    </xf>
    <xf numFmtId="2" fontId="29" fillId="24" borderId="36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49" fontId="26" fillId="24" borderId="2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49" fontId="4" fillId="24" borderId="16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 wrapText="1"/>
    </xf>
    <xf numFmtId="0" fontId="47" fillId="24" borderId="22" xfId="55" applyFont="1" applyFill="1" applyBorder="1" applyAlignment="1">
      <alignment horizontal="center" vertical="center" wrapText="1"/>
      <protection/>
    </xf>
    <xf numFmtId="49" fontId="4" fillId="24" borderId="46" xfId="0" applyNumberFormat="1" applyFont="1" applyFill="1" applyBorder="1" applyAlignment="1">
      <alignment horizontal="center" vertical="center" wrapText="1"/>
    </xf>
    <xf numFmtId="0" fontId="4" fillId="24" borderId="47" xfId="0" applyFont="1" applyFill="1" applyBorder="1" applyAlignment="1">
      <alignment horizontal="center" vertical="center" wrapText="1"/>
    </xf>
    <xf numFmtId="2" fontId="26" fillId="24" borderId="47" xfId="0" applyNumberFormat="1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77" fillId="24" borderId="36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/>
    </xf>
    <xf numFmtId="49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42" fillId="24" borderId="0" xfId="55" applyFont="1" applyFill="1" applyAlignment="1">
      <alignment horizontal="center" vertical="center" wrapText="1"/>
      <protection/>
    </xf>
    <xf numFmtId="0" fontId="43" fillId="24" borderId="0" xfId="55" applyFont="1" applyFill="1" applyAlignment="1">
      <alignment horizontal="center" vertical="center" wrapText="1"/>
      <protection/>
    </xf>
    <xf numFmtId="0" fontId="47" fillId="24" borderId="20" xfId="55" applyFont="1" applyFill="1" applyBorder="1" applyAlignment="1">
      <alignment horizontal="center" vertical="center" wrapText="1"/>
      <protection/>
    </xf>
    <xf numFmtId="0" fontId="47" fillId="24" borderId="0" xfId="55" applyFont="1" applyFill="1" applyBorder="1" applyAlignment="1">
      <alignment horizontal="center" vertical="center" wrapText="1"/>
      <protection/>
    </xf>
    <xf numFmtId="0" fontId="47" fillId="24" borderId="38" xfId="55" applyFont="1" applyFill="1" applyBorder="1" applyAlignment="1">
      <alignment horizontal="center" vertical="center" wrapText="1"/>
      <protection/>
    </xf>
    <xf numFmtId="0" fontId="68" fillId="0" borderId="0" xfId="53" applyFont="1" applyAlignment="1">
      <alignment horizontal="center" vertical="top" wrapText="1"/>
      <protection/>
    </xf>
    <xf numFmtId="0" fontId="71" fillId="0" borderId="10" xfId="57" applyFont="1" applyBorder="1" applyAlignment="1">
      <alignment horizontal="center" vertical="center" wrapText="1"/>
      <protection/>
    </xf>
    <xf numFmtId="0" fontId="67" fillId="0" borderId="10" xfId="57" applyFont="1" applyBorder="1" applyAlignment="1">
      <alignment horizontal="center" vertical="center" wrapText="1"/>
      <protection/>
    </xf>
    <xf numFmtId="0" fontId="65" fillId="0" borderId="10" xfId="57" applyFont="1" applyBorder="1" applyAlignment="1">
      <alignment horizontal="center" vertical="center" wrapText="1"/>
      <protection/>
    </xf>
    <xf numFmtId="0" fontId="65" fillId="0" borderId="10" xfId="57" applyFont="1" applyBorder="1" applyAlignment="1">
      <alignment horizontal="center" wrapText="1"/>
      <protection/>
    </xf>
    <xf numFmtId="0" fontId="67" fillId="0" borderId="10" xfId="57" applyFont="1" applyBorder="1" applyAlignment="1">
      <alignment horizontal="center" wrapText="1"/>
      <protection/>
    </xf>
    <xf numFmtId="0" fontId="65" fillId="0" borderId="0" xfId="53" applyFont="1" applyAlignment="1">
      <alignment horizontal="left" vertical="top" wrapText="1"/>
      <protection/>
    </xf>
    <xf numFmtId="0" fontId="65" fillId="0" borderId="0" xfId="57" applyFont="1" applyAlignment="1">
      <alignment horizontal="left" vertical="top" wrapText="1"/>
      <protection/>
    </xf>
    <xf numFmtId="0" fontId="67" fillId="0" borderId="50" xfId="57" applyFont="1" applyBorder="1" applyAlignment="1">
      <alignment horizontal="center" vertical="center" wrapText="1"/>
      <protection/>
    </xf>
    <xf numFmtId="0" fontId="67" fillId="0" borderId="50" xfId="57" applyFont="1" applyBorder="1" applyAlignment="1">
      <alignment horizontal="center" wrapText="1"/>
      <protection/>
    </xf>
    <xf numFmtId="0" fontId="67" fillId="0" borderId="51" xfId="57" applyFont="1" applyBorder="1" applyAlignment="1">
      <alignment horizontal="center" wrapText="1"/>
      <protection/>
    </xf>
    <xf numFmtId="0" fontId="69" fillId="0" borderId="0" xfId="57" applyFont="1" applyAlignment="1">
      <alignment horizontal="left" wrapText="1"/>
      <protection/>
    </xf>
    <xf numFmtId="0" fontId="70" fillId="0" borderId="0" xfId="57" applyFont="1" applyAlignment="1">
      <alignment horizontal="left" wrapText="1"/>
      <protection/>
    </xf>
    <xf numFmtId="0" fontId="71" fillId="0" borderId="52" xfId="57" applyFont="1" applyBorder="1" applyAlignment="1">
      <alignment horizontal="center" vertical="center" wrapText="1"/>
      <protection/>
    </xf>
    <xf numFmtId="0" fontId="67" fillId="0" borderId="53" xfId="57" applyFont="1" applyBorder="1" applyAlignment="1">
      <alignment horizontal="center" vertical="center" wrapText="1"/>
      <protection/>
    </xf>
    <xf numFmtId="0" fontId="67" fillId="0" borderId="19" xfId="57" applyFont="1" applyBorder="1" applyAlignment="1">
      <alignment horizontal="center" vertical="center" wrapText="1"/>
      <protection/>
    </xf>
    <xf numFmtId="0" fontId="71" fillId="0" borderId="11" xfId="57" applyFont="1" applyBorder="1" applyAlignment="1">
      <alignment horizontal="center" vertical="center" wrapText="1"/>
      <protection/>
    </xf>
    <xf numFmtId="0" fontId="67" fillId="0" borderId="11" xfId="57" applyFont="1" applyBorder="1" applyAlignment="1">
      <alignment horizontal="center" vertical="center" wrapText="1"/>
      <protection/>
    </xf>
    <xf numFmtId="0" fontId="67" fillId="0" borderId="12" xfId="57" applyFont="1" applyBorder="1" applyAlignment="1">
      <alignment horizontal="center" vertical="center" wrapText="1"/>
      <protection/>
    </xf>
    <xf numFmtId="0" fontId="71" fillId="0" borderId="54" xfId="57" applyFont="1" applyBorder="1" applyAlignment="1">
      <alignment horizontal="center" vertical="top" wrapText="1"/>
      <protection/>
    </xf>
    <xf numFmtId="0" fontId="71" fillId="0" borderId="55" xfId="57" applyFont="1" applyBorder="1" applyAlignment="1">
      <alignment horizontal="center" vertical="top" wrapText="1"/>
      <protection/>
    </xf>
    <xf numFmtId="0" fontId="67" fillId="0" borderId="56" xfId="57" applyFont="1" applyBorder="1" applyAlignment="1">
      <alignment horizontal="center" wrapText="1"/>
      <protection/>
    </xf>
    <xf numFmtId="0" fontId="65" fillId="0" borderId="22" xfId="57" applyFont="1" applyBorder="1" applyAlignment="1">
      <alignment horizontal="center" vertical="center" wrapText="1"/>
      <protection/>
    </xf>
    <xf numFmtId="0" fontId="65" fillId="0" borderId="20" xfId="57" applyFont="1" applyBorder="1" applyAlignment="1">
      <alignment horizontal="center" vertical="center" wrapText="1"/>
      <protection/>
    </xf>
    <xf numFmtId="0" fontId="67" fillId="0" borderId="12" xfId="57" applyFont="1" applyBorder="1" applyAlignment="1">
      <alignment horizontal="center" wrapText="1"/>
      <protection/>
    </xf>
    <xf numFmtId="0" fontId="67" fillId="22" borderId="10" xfId="58" applyFont="1" applyFill="1" applyBorder="1" applyAlignment="1">
      <alignment horizontal="center" vertical="center" wrapText="1"/>
      <protection/>
    </xf>
    <xf numFmtId="0" fontId="65" fillId="22" borderId="10" xfId="59" applyFont="1" applyFill="1" applyBorder="1" applyAlignment="1">
      <alignment horizontal="center" vertical="center" wrapText="1"/>
      <protection/>
    </xf>
    <xf numFmtId="0" fontId="65" fillId="22" borderId="10" xfId="59" applyFont="1" applyFill="1" applyBorder="1" applyAlignment="1">
      <alignment vertical="center" wrapText="1"/>
      <protection/>
    </xf>
    <xf numFmtId="0" fontId="65" fillId="0" borderId="0" xfId="53" applyFont="1" applyBorder="1" applyAlignment="1">
      <alignment horizontal="center" vertical="center" wrapText="1"/>
      <protection/>
    </xf>
    <xf numFmtId="0" fontId="65" fillId="0" borderId="0" xfId="56" applyAlignment="1">
      <alignment horizontal="center" vertical="center" wrapText="1"/>
      <protection/>
    </xf>
    <xf numFmtId="0" fontId="73" fillId="0" borderId="0" xfId="53" applyFont="1" applyAlignment="1">
      <alignment horizontal="center" vertical="center" wrapText="1"/>
      <protection/>
    </xf>
    <xf numFmtId="0" fontId="74" fillId="0" borderId="0" xfId="59" applyFont="1" applyAlignment="1">
      <alignment horizontal="center" vertical="center" wrapText="1"/>
      <protection/>
    </xf>
    <xf numFmtId="0" fontId="30" fillId="24" borderId="57" xfId="0" applyFont="1" applyFill="1" applyBorder="1" applyAlignment="1">
      <alignment horizontal="center"/>
    </xf>
    <xf numFmtId="0" fontId="29" fillId="24" borderId="0" xfId="0" applyFont="1" applyFill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2" fontId="26" fillId="24" borderId="41" xfId="0" applyNumberFormat="1" applyFont="1" applyFill="1" applyBorder="1" applyAlignment="1">
      <alignment horizontal="center" vertical="center"/>
    </xf>
    <xf numFmtId="0" fontId="0" fillId="24" borderId="58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77" fillId="24" borderId="10" xfId="0" applyFont="1" applyFill="1" applyBorder="1" applyAlignment="1">
      <alignment horizontal="left" vertical="center" wrapText="1"/>
    </xf>
    <xf numFmtId="0" fontId="77" fillId="24" borderId="26" xfId="0" applyFont="1" applyFill="1" applyBorder="1" applyAlignment="1">
      <alignment horizontal="left" vertical="center" wrapText="1"/>
    </xf>
    <xf numFmtId="0" fontId="77" fillId="24" borderId="14" xfId="0" applyFont="1" applyFill="1" applyBorder="1" applyAlignment="1">
      <alignment horizontal="left" vertical="center" wrapText="1"/>
    </xf>
    <xf numFmtId="0" fontId="77" fillId="24" borderId="59" xfId="0" applyFont="1" applyFill="1" applyBorder="1" applyAlignment="1">
      <alignment horizontal="left" vertical="center" wrapText="1"/>
    </xf>
    <xf numFmtId="0" fontId="77" fillId="24" borderId="24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6" fillId="24" borderId="52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6" fillId="24" borderId="5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l02(e)" xfId="53"/>
    <cellStyle name="Обычный_Мех.уборка08" xfId="54"/>
    <cellStyle name="Обычный_Перечень услуг на 2010 г" xfId="55"/>
    <cellStyle name="Обычный_прил.3" xfId="56"/>
    <cellStyle name="Обычный_Прилож.1,2,3 к дог.упр.многокв.домом" xfId="57"/>
    <cellStyle name="Обычный_Расчет_уб.лестн.клеток" xfId="58"/>
    <cellStyle name="Обычный_утв.в план мех.уборка,70%,07(нов.тар.автотр.) 41% (нов.хар.)" xfId="59"/>
    <cellStyle name="Обычный_Характеристика РЭУ-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[0]_Перечень услуг на 2010 г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1%20&#1101;&#1082;&#1086;&#1085;&#1086;&#1084;&#1080;&#1089;&#1090;\&#1054;&#1058;&#1063;&#1045;&#1058;&#1067;\2010-2011%20&#1075;&#1086;&#1076;%204%20&#1086;&#1090;&#1095;&#1077;&#1090;&#1072;%20(&#1077;&#1078;&#1077;&#1084;&#1077;&#1089;&#1103;&#1095;&#1085;&#1086;)\&#1050;&#1086;&#1087;&#1080;&#1103;%20&#1054;%20&#1087;&#1088;&#1077;&#1076;&#1086;&#1089;&#1090;%20&#1050;&#1059;%20&#1053;&#1086;&#1074;&#1072;&#1103;%20&#1087;&#1086;&#1089;&#1083;&#1077;&#1076;&#1085;&#1103;&#1103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1%20&#1101;&#1082;&#1086;&#1085;&#1086;&#1084;&#1080;&#1089;&#1090;\&#1054;&#1058;&#1063;&#1045;&#1058;&#1067;\2010-2011%20&#1075;&#1086;&#1076;%204%20&#1086;&#1090;&#1095;&#1077;&#1090;&#1072;%20(&#1077;&#1078;&#1077;&#1084;&#1077;&#1089;&#1103;&#1095;&#1085;&#1086;)\N3%20%20&#1053;&#1072;&#1095;&#1080;&#1089;&#1083;&#1077;&#1085;&#1080;&#1077;%20&#1080;%20&#1086;&#1087;&#1083;&#1072;&#1090;&#1072;%20&#1046;&#1050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 2011"/>
      <sheetName val="февраль11 "/>
      <sheetName val="январь 11"/>
      <sheetName val="2010  "/>
      <sheetName val="4 квартал 10  "/>
      <sheetName val="декабрь"/>
      <sheetName val="ноябрь"/>
      <sheetName val="октябрь"/>
      <sheetName val="9 месяцев 10 "/>
      <sheetName val="3 квартал 10 "/>
      <sheetName val="сентябрь"/>
      <sheetName val="август"/>
      <sheetName val="июль"/>
      <sheetName val="1 полугодие 10"/>
      <sheetName val="2 квартал 10"/>
      <sheetName val="июнь"/>
      <sheetName val="май"/>
      <sheetName val="апрель"/>
      <sheetName val="1 квартал 10"/>
      <sheetName val="1 11"/>
      <sheetName val="1к 11"/>
      <sheetName val="1кв 11"/>
      <sheetName val="1ква 11"/>
      <sheetName val="1квар 11"/>
      <sheetName val="1кварт 11"/>
      <sheetName val=" 11"/>
      <sheetName val=" квартал 2011"/>
      <sheetName val="квартал 2011"/>
      <sheetName val="вартал 2011"/>
      <sheetName val="артал 2011"/>
      <sheetName val="ртал 2011"/>
      <sheetName val="тал 2011"/>
      <sheetName val="ал 2011"/>
      <sheetName val="л 2011"/>
      <sheetName val=" 2011"/>
      <sheetName val="2011"/>
      <sheetName val="а2011"/>
      <sheetName val="ап2011"/>
      <sheetName val="апр2011"/>
      <sheetName val="апре2011"/>
      <sheetName val="апрел2011"/>
      <sheetName val="апрель2011"/>
      <sheetName val="апрель 2011"/>
    </sheetNames>
    <sheetDataSet>
      <sheetData sheetId="0">
        <row r="77">
          <cell r="E77">
            <v>94516.29999999999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11"/>
      <sheetName val="март 11"/>
      <sheetName val="февраль 11 "/>
      <sheetName val="январь 11 (4)"/>
      <sheetName val="январь 11 (3)"/>
      <sheetName val="январь 11 (2)"/>
      <sheetName val="январь 11"/>
      <sheetName val="декабрь 10"/>
      <sheetName val="ноябрь 10 "/>
      <sheetName val="октябрь 10 "/>
      <sheetName val="сентябрь 10"/>
      <sheetName val="август 10"/>
      <sheetName val="январь-июль 10"/>
      <sheetName val="июль 10  (кор.)"/>
      <sheetName val="июль 10 "/>
      <sheetName val="январь-июнь 10"/>
      <sheetName val="июнь 10 "/>
      <sheetName val="май 10"/>
      <sheetName val="апрель 10"/>
      <sheetName val="март 10 "/>
      <sheetName val="февраль 10"/>
      <sheetName val="январь 10"/>
      <sheetName val="декабрь 09"/>
      <sheetName val="ноябрь 09"/>
      <sheetName val="октябрь 09"/>
      <sheetName val="сентябрь 09"/>
      <sheetName val="август 09  "/>
      <sheetName val="июль 09 "/>
      <sheetName val="июнь 09"/>
      <sheetName val="май 09"/>
      <sheetName val="апрель 09"/>
      <sheetName val="2009"/>
      <sheetName val="1 квартал 09"/>
      <sheetName val="ГОД по Новой верный"/>
      <sheetName val="4 кв по Новой верный"/>
      <sheetName val="декабрь"/>
      <sheetName val="ноябрь"/>
      <sheetName val="октябрь"/>
      <sheetName val="сентябрь"/>
      <sheetName val="август"/>
      <sheetName val="июль"/>
      <sheetName val="9 мес Новый"/>
      <sheetName val="3 кв по Новой верный "/>
      <sheetName val="ПОЛУГОДИЕ верный"/>
      <sheetName val="2 кв по Новой верный"/>
      <sheetName val="1 кв по Новой верный"/>
      <sheetName val="Июнь  по нф"/>
      <sheetName val="июнь"/>
      <sheetName val="1экз"/>
      <sheetName val="Май  по нф "/>
      <sheetName val="май"/>
      <sheetName val="Апрель по нф"/>
      <sheetName val="апрель"/>
      <sheetName val="юра"/>
      <sheetName val="январь"/>
      <sheetName val="1 квартал"/>
      <sheetName val="2 квартал"/>
      <sheetName val="1 квартал по новой форме"/>
    </sheetNames>
    <sheetDataSet>
      <sheetData sheetId="1">
        <row r="24">
          <cell r="D24">
            <v>243917.19999999998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munalniki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169"/>
  <sheetViews>
    <sheetView workbookViewId="0" topLeftCell="A1">
      <selection activeCell="C139" sqref="C139"/>
    </sheetView>
  </sheetViews>
  <sheetFormatPr defaultColWidth="9.140625" defaultRowHeight="12.75"/>
  <cols>
    <col min="1" max="1" width="6.421875" style="2" customWidth="1"/>
    <col min="2" max="2" width="38.8515625" style="0" customWidth="1"/>
    <col min="3" max="3" width="51.7109375" style="0" customWidth="1"/>
  </cols>
  <sheetData>
    <row r="1" ht="12.75">
      <c r="C1" s="1" t="s">
        <v>399</v>
      </c>
    </row>
    <row r="2" spans="1:3" ht="12.75">
      <c r="A2" s="415" t="s">
        <v>397</v>
      </c>
      <c r="B2" s="415"/>
      <c r="C2" s="415"/>
    </row>
    <row r="3" spans="1:3" ht="12.75">
      <c r="A3" s="415" t="s">
        <v>398</v>
      </c>
      <c r="B3" s="415"/>
      <c r="C3" s="415"/>
    </row>
    <row r="5" spans="1:3" s="4" customFormat="1" ht="12.75">
      <c r="A5" s="6" t="s">
        <v>374</v>
      </c>
      <c r="B5" s="7" t="s">
        <v>375</v>
      </c>
      <c r="C5" s="7" t="s">
        <v>376</v>
      </c>
    </row>
    <row r="6" spans="1:3" s="4" customFormat="1" ht="25.5">
      <c r="A6" s="6">
        <v>1</v>
      </c>
      <c r="B6" s="8" t="s">
        <v>377</v>
      </c>
      <c r="C6" s="3" t="s">
        <v>401</v>
      </c>
    </row>
    <row r="7" spans="1:3" s="4" customFormat="1" ht="12.75">
      <c r="A7" s="6">
        <v>2</v>
      </c>
      <c r="B7" s="8" t="s">
        <v>378</v>
      </c>
      <c r="C7" s="3" t="s">
        <v>402</v>
      </c>
    </row>
    <row r="8" spans="1:3" s="4" customFormat="1" ht="18" customHeight="1">
      <c r="A8" s="416">
        <v>3</v>
      </c>
      <c r="B8" s="419" t="s">
        <v>400</v>
      </c>
      <c r="C8" s="14" t="s">
        <v>413</v>
      </c>
    </row>
    <row r="9" spans="1:3" s="4" customFormat="1" ht="15.75" customHeight="1">
      <c r="A9" s="417"/>
      <c r="B9" s="420"/>
      <c r="C9" s="12" t="s">
        <v>415</v>
      </c>
    </row>
    <row r="10" spans="1:3" s="4" customFormat="1" ht="47.25" customHeight="1">
      <c r="A10" s="418"/>
      <c r="B10" s="421"/>
      <c r="C10" s="13" t="s">
        <v>414</v>
      </c>
    </row>
    <row r="11" spans="1:3" s="4" customFormat="1" ht="12.75">
      <c r="A11" s="6">
        <v>4</v>
      </c>
      <c r="B11" s="8" t="s">
        <v>379</v>
      </c>
      <c r="C11" s="3"/>
    </row>
    <row r="12" spans="1:3" s="4" customFormat="1" ht="12.75">
      <c r="A12" s="6"/>
      <c r="B12" s="9" t="s">
        <v>380</v>
      </c>
      <c r="C12" s="3" t="s">
        <v>405</v>
      </c>
    </row>
    <row r="13" spans="1:3" s="4" customFormat="1" ht="12.75">
      <c r="A13" s="6"/>
      <c r="B13" s="9" t="s">
        <v>381</v>
      </c>
      <c r="C13" s="3" t="s">
        <v>403</v>
      </c>
    </row>
    <row r="14" spans="1:3" s="4" customFormat="1" ht="12.75">
      <c r="A14" s="6"/>
      <c r="B14" s="9" t="s">
        <v>382</v>
      </c>
      <c r="C14" s="11" t="s">
        <v>404</v>
      </c>
    </row>
    <row r="15" spans="1:3" s="4" customFormat="1" ht="12.75">
      <c r="A15" s="6">
        <v>5</v>
      </c>
      <c r="B15" s="10" t="s">
        <v>383</v>
      </c>
      <c r="C15" s="3"/>
    </row>
    <row r="16" spans="1:3" s="4" customFormat="1" ht="12.75">
      <c r="A16" s="6"/>
      <c r="B16" s="9" t="s">
        <v>384</v>
      </c>
      <c r="C16" s="3" t="s">
        <v>403</v>
      </c>
    </row>
    <row r="17" spans="1:3" s="4" customFormat="1" ht="12.75">
      <c r="A17" s="6"/>
      <c r="B17" s="9" t="s">
        <v>385</v>
      </c>
      <c r="C17" s="3" t="s">
        <v>406</v>
      </c>
    </row>
    <row r="18" spans="1:3" s="4" customFormat="1" ht="12.75">
      <c r="A18" s="6"/>
      <c r="B18" s="9" t="s">
        <v>386</v>
      </c>
      <c r="C18" s="3" t="s">
        <v>407</v>
      </c>
    </row>
    <row r="19" spans="1:3" s="4" customFormat="1" ht="12.75">
      <c r="A19" s="6"/>
      <c r="B19" s="9" t="s">
        <v>387</v>
      </c>
      <c r="C19" s="3" t="s">
        <v>408</v>
      </c>
    </row>
    <row r="20" spans="1:3" s="4" customFormat="1" ht="12.75">
      <c r="A20" s="6"/>
      <c r="B20" s="9" t="s">
        <v>388</v>
      </c>
      <c r="C20" s="3" t="s">
        <v>409</v>
      </c>
    </row>
    <row r="21" spans="1:3" s="4" customFormat="1" ht="25.5">
      <c r="A21" s="6"/>
      <c r="B21" s="9" t="s">
        <v>389</v>
      </c>
      <c r="C21" s="3" t="s">
        <v>410</v>
      </c>
    </row>
    <row r="22" spans="1:3" s="4" customFormat="1" ht="12.75">
      <c r="A22" s="6" t="s">
        <v>390</v>
      </c>
      <c r="B22" s="10" t="s">
        <v>391</v>
      </c>
      <c r="C22" s="5" t="s">
        <v>395</v>
      </c>
    </row>
    <row r="23" spans="1:3" s="4" customFormat="1" ht="12.75">
      <c r="A23" s="6"/>
      <c r="B23" s="9" t="s">
        <v>392</v>
      </c>
      <c r="C23" s="5" t="s">
        <v>411</v>
      </c>
    </row>
    <row r="24" spans="1:3" s="4" customFormat="1" ht="12.75">
      <c r="A24" s="6"/>
      <c r="B24" s="9" t="s">
        <v>412</v>
      </c>
      <c r="C24" s="5" t="s">
        <v>411</v>
      </c>
    </row>
    <row r="25" spans="1:3" s="4" customFormat="1" ht="38.25">
      <c r="A25" s="6" t="s">
        <v>393</v>
      </c>
      <c r="B25" s="10" t="s">
        <v>394</v>
      </c>
      <c r="C25" s="5" t="s">
        <v>396</v>
      </c>
    </row>
    <row r="26" spans="1:3" ht="12.75">
      <c r="A26" s="15" t="s">
        <v>560</v>
      </c>
      <c r="B26" s="16" t="s">
        <v>416</v>
      </c>
      <c r="C26" s="20">
        <v>4670.6</v>
      </c>
    </row>
    <row r="27" spans="1:3" ht="12.75">
      <c r="A27" s="15" t="s">
        <v>561</v>
      </c>
      <c r="B27" s="16" t="s">
        <v>417</v>
      </c>
      <c r="C27" s="20">
        <v>2526.9</v>
      </c>
    </row>
    <row r="28" spans="1:3" ht="12.75">
      <c r="A28" s="15" t="s">
        <v>562</v>
      </c>
      <c r="B28" s="16" t="s">
        <v>418</v>
      </c>
      <c r="C28" s="20">
        <v>3176.9</v>
      </c>
    </row>
    <row r="29" spans="1:3" ht="12.75">
      <c r="A29" s="15" t="s">
        <v>563</v>
      </c>
      <c r="B29" s="16" t="s">
        <v>419</v>
      </c>
      <c r="C29" s="20">
        <v>2624.1</v>
      </c>
    </row>
    <row r="30" spans="1:3" ht="12.75">
      <c r="A30" s="15" t="s">
        <v>564</v>
      </c>
      <c r="B30" s="16" t="s">
        <v>420</v>
      </c>
      <c r="C30" s="20">
        <v>4643</v>
      </c>
    </row>
    <row r="31" spans="1:3" ht="12.75">
      <c r="A31" s="15" t="s">
        <v>565</v>
      </c>
      <c r="B31" s="16" t="s">
        <v>421</v>
      </c>
      <c r="C31" s="20">
        <v>1150</v>
      </c>
    </row>
    <row r="32" spans="1:3" ht="12.75">
      <c r="A32" s="15" t="s">
        <v>566</v>
      </c>
      <c r="B32" s="16" t="s">
        <v>422</v>
      </c>
      <c r="C32" s="20">
        <v>3215</v>
      </c>
    </row>
    <row r="33" spans="1:3" ht="12.75">
      <c r="A33" s="15" t="s">
        <v>567</v>
      </c>
      <c r="B33" s="16" t="s">
        <v>423</v>
      </c>
      <c r="C33" s="20">
        <v>4607</v>
      </c>
    </row>
    <row r="34" spans="1:3" ht="12.75">
      <c r="A34" s="15" t="s">
        <v>568</v>
      </c>
      <c r="B34" s="16" t="s">
        <v>424</v>
      </c>
      <c r="C34" s="20">
        <v>2549</v>
      </c>
    </row>
    <row r="35" spans="1:3" ht="12.75">
      <c r="A35" s="15" t="s">
        <v>569</v>
      </c>
      <c r="B35" s="16" t="s">
        <v>425</v>
      </c>
      <c r="C35" s="20">
        <v>8107.8</v>
      </c>
    </row>
    <row r="36" spans="1:3" ht="12.75">
      <c r="A36" s="15" t="s">
        <v>570</v>
      </c>
      <c r="B36" s="16" t="s">
        <v>426</v>
      </c>
      <c r="C36" s="20">
        <v>2557.44</v>
      </c>
    </row>
    <row r="37" spans="1:3" ht="12.75">
      <c r="A37" s="15" t="s">
        <v>571</v>
      </c>
      <c r="B37" s="16" t="s">
        <v>427</v>
      </c>
      <c r="C37" s="20">
        <v>2538</v>
      </c>
    </row>
    <row r="38" spans="1:3" ht="12.75">
      <c r="A38" s="15" t="s">
        <v>572</v>
      </c>
      <c r="B38" s="16" t="s">
        <v>428</v>
      </c>
      <c r="C38" s="20">
        <v>2832</v>
      </c>
    </row>
    <row r="39" spans="1:3" ht="12.75">
      <c r="A39" s="15" t="s">
        <v>573</v>
      </c>
      <c r="B39" s="16" t="s">
        <v>429</v>
      </c>
      <c r="C39" s="20">
        <v>2803</v>
      </c>
    </row>
    <row r="40" spans="1:3" ht="12.75">
      <c r="A40" s="15" t="s">
        <v>574</v>
      </c>
      <c r="B40" s="16" t="s">
        <v>430</v>
      </c>
      <c r="C40" s="20">
        <v>3095.14</v>
      </c>
    </row>
    <row r="41" spans="1:3" ht="12.75">
      <c r="A41" s="15" t="s">
        <v>575</v>
      </c>
      <c r="B41" s="16" t="s">
        <v>431</v>
      </c>
      <c r="C41" s="20">
        <v>9363.6</v>
      </c>
    </row>
    <row r="42" spans="1:3" ht="12.75">
      <c r="A42" s="15" t="s">
        <v>576</v>
      </c>
      <c r="B42" s="16" t="s">
        <v>432</v>
      </c>
      <c r="C42" s="20">
        <v>3748.8</v>
      </c>
    </row>
    <row r="43" spans="1:3" ht="12.75">
      <c r="A43" s="15" t="s">
        <v>577</v>
      </c>
      <c r="B43" s="16" t="s">
        <v>433</v>
      </c>
      <c r="C43" s="20">
        <v>2578.13</v>
      </c>
    </row>
    <row r="44" spans="1:3" ht="12.75">
      <c r="A44" s="15" t="s">
        <v>578</v>
      </c>
      <c r="B44" s="16" t="s">
        <v>434</v>
      </c>
      <c r="C44" s="20">
        <v>4070</v>
      </c>
    </row>
    <row r="45" spans="1:3" ht="12.75">
      <c r="A45" s="15" t="s">
        <v>579</v>
      </c>
      <c r="B45" s="16" t="s">
        <v>435</v>
      </c>
      <c r="C45" s="20">
        <v>2535</v>
      </c>
    </row>
    <row r="46" spans="1:3" ht="12.75">
      <c r="A46" s="15" t="s">
        <v>580</v>
      </c>
      <c r="B46" s="16" t="s">
        <v>436</v>
      </c>
      <c r="C46" s="20">
        <v>4004.33</v>
      </c>
    </row>
    <row r="47" spans="1:3" ht="12.75">
      <c r="A47" s="15" t="s">
        <v>581</v>
      </c>
      <c r="B47" s="16" t="s">
        <v>437</v>
      </c>
      <c r="C47" s="20">
        <v>2490</v>
      </c>
    </row>
    <row r="48" spans="1:3" ht="12.75">
      <c r="A48" s="15" t="s">
        <v>582</v>
      </c>
      <c r="B48" s="16" t="s">
        <v>438</v>
      </c>
      <c r="C48" s="20">
        <v>2534</v>
      </c>
    </row>
    <row r="49" spans="1:3" ht="12.75">
      <c r="A49" s="15" t="s">
        <v>583</v>
      </c>
      <c r="B49" s="16" t="s">
        <v>439</v>
      </c>
      <c r="C49" s="20">
        <v>5036</v>
      </c>
    </row>
    <row r="50" spans="1:3" ht="12.75">
      <c r="A50" s="15" t="s">
        <v>584</v>
      </c>
      <c r="B50" s="16" t="s">
        <v>440</v>
      </c>
      <c r="C50" s="20">
        <v>5421</v>
      </c>
    </row>
    <row r="51" spans="1:3" ht="12.75">
      <c r="A51" s="15" t="s">
        <v>585</v>
      </c>
      <c r="B51" s="16" t="s">
        <v>441</v>
      </c>
      <c r="C51" s="20">
        <v>4151</v>
      </c>
    </row>
    <row r="52" spans="1:3" ht="12.75">
      <c r="A52" s="15" t="s">
        <v>586</v>
      </c>
      <c r="B52" s="16" t="s">
        <v>442</v>
      </c>
      <c r="C52" s="20">
        <v>3625</v>
      </c>
    </row>
    <row r="53" spans="1:3" ht="12.75">
      <c r="A53" s="15" t="s">
        <v>587</v>
      </c>
      <c r="B53" s="16" t="s">
        <v>443</v>
      </c>
      <c r="C53" s="20">
        <v>3632</v>
      </c>
    </row>
    <row r="54" spans="1:3" ht="12.75">
      <c r="A54" s="15" t="s">
        <v>588</v>
      </c>
      <c r="B54" s="16" t="s">
        <v>444</v>
      </c>
      <c r="C54" s="20">
        <v>5636</v>
      </c>
    </row>
    <row r="55" spans="1:3" ht="12.75">
      <c r="A55" s="15" t="s">
        <v>589</v>
      </c>
      <c r="B55" s="16" t="s">
        <v>445</v>
      </c>
      <c r="C55" s="20">
        <v>3637</v>
      </c>
    </row>
    <row r="56" spans="1:3" ht="12.75">
      <c r="A56" s="15" t="s">
        <v>590</v>
      </c>
      <c r="B56" s="16" t="s">
        <v>446</v>
      </c>
      <c r="C56" s="20">
        <v>4573</v>
      </c>
    </row>
    <row r="57" spans="1:3" ht="12.75">
      <c r="A57" s="15" t="s">
        <v>591</v>
      </c>
      <c r="B57" s="16" t="s">
        <v>447</v>
      </c>
      <c r="C57" s="20">
        <v>4583</v>
      </c>
    </row>
    <row r="58" spans="1:3" ht="12.75">
      <c r="A58" s="15" t="s">
        <v>592</v>
      </c>
      <c r="B58" s="16" t="s">
        <v>448</v>
      </c>
      <c r="C58" s="20">
        <v>2622.3</v>
      </c>
    </row>
    <row r="59" spans="1:3" ht="12.75">
      <c r="A59" s="15" t="s">
        <v>593</v>
      </c>
      <c r="B59" s="16" t="s">
        <v>449</v>
      </c>
      <c r="C59" s="20">
        <v>2620</v>
      </c>
    </row>
    <row r="60" spans="1:3" ht="12.75">
      <c r="A60" s="15" t="s">
        <v>594</v>
      </c>
      <c r="B60" s="16" t="s">
        <v>450</v>
      </c>
      <c r="C60" s="20">
        <v>2614.8</v>
      </c>
    </row>
    <row r="61" spans="1:3" ht="12.75">
      <c r="A61" s="15" t="s">
        <v>595</v>
      </c>
      <c r="B61" s="16" t="s">
        <v>451</v>
      </c>
      <c r="C61" s="20">
        <v>4700.8</v>
      </c>
    </row>
    <row r="62" spans="1:3" ht="12.75">
      <c r="A62" s="15" t="s">
        <v>596</v>
      </c>
      <c r="B62" s="16" t="s">
        <v>452</v>
      </c>
      <c r="C62" s="20">
        <v>4625.9</v>
      </c>
    </row>
    <row r="63" spans="1:3" ht="12.75">
      <c r="A63" s="15" t="s">
        <v>597</v>
      </c>
      <c r="B63" s="16" t="s">
        <v>453</v>
      </c>
      <c r="C63" s="20">
        <v>2314</v>
      </c>
    </row>
    <row r="64" spans="1:3" ht="12.75">
      <c r="A64" s="15" t="s">
        <v>598</v>
      </c>
      <c r="B64" s="16" t="s">
        <v>454</v>
      </c>
      <c r="C64" s="20">
        <v>6735</v>
      </c>
    </row>
    <row r="65" spans="1:3" ht="12.75">
      <c r="A65" s="15" t="s">
        <v>599</v>
      </c>
      <c r="B65" s="16" t="s">
        <v>455</v>
      </c>
      <c r="C65" s="20">
        <v>2393.8</v>
      </c>
    </row>
    <row r="66" spans="1:3" ht="12.75">
      <c r="A66" s="15" t="s">
        <v>600</v>
      </c>
      <c r="B66" s="16" t="s">
        <v>456</v>
      </c>
      <c r="C66" s="20">
        <v>6944.1</v>
      </c>
    </row>
    <row r="67" spans="1:3" ht="12.75">
      <c r="A67" s="15" t="s">
        <v>601</v>
      </c>
      <c r="B67" s="16" t="s">
        <v>457</v>
      </c>
      <c r="C67" s="20">
        <v>6921</v>
      </c>
    </row>
    <row r="68" spans="1:3" ht="12.75">
      <c r="A68" s="15" t="s">
        <v>602</v>
      </c>
      <c r="B68" s="16" t="s">
        <v>458</v>
      </c>
      <c r="C68" s="20">
        <v>2429</v>
      </c>
    </row>
    <row r="69" spans="1:3" ht="12.75">
      <c r="A69" s="15" t="s">
        <v>603</v>
      </c>
      <c r="B69" s="16" t="s">
        <v>459</v>
      </c>
      <c r="C69" s="20">
        <v>6786</v>
      </c>
    </row>
    <row r="70" spans="1:3" ht="12.75">
      <c r="A70" s="15" t="s">
        <v>604</v>
      </c>
      <c r="B70" s="16" t="s">
        <v>460</v>
      </c>
      <c r="C70" s="20">
        <v>2946</v>
      </c>
    </row>
    <row r="71" spans="1:3" ht="12.75">
      <c r="A71" s="15" t="s">
        <v>605</v>
      </c>
      <c r="B71" s="16" t="s">
        <v>461</v>
      </c>
      <c r="C71" s="20">
        <v>2493.5</v>
      </c>
    </row>
    <row r="72" spans="1:3" ht="12.75">
      <c r="A72" s="15" t="s">
        <v>606</v>
      </c>
      <c r="B72" s="16" t="s">
        <v>462</v>
      </c>
      <c r="C72" s="20">
        <v>3599.2</v>
      </c>
    </row>
    <row r="73" spans="1:3" ht="12.75">
      <c r="A73" s="15" t="s">
        <v>607</v>
      </c>
      <c r="B73" s="16" t="s">
        <v>463</v>
      </c>
      <c r="C73" s="20">
        <v>5008.94</v>
      </c>
    </row>
    <row r="74" spans="1:3" ht="12.75">
      <c r="A74" s="15" t="s">
        <v>608</v>
      </c>
      <c r="B74" s="16" t="s">
        <v>464</v>
      </c>
      <c r="C74" s="20">
        <v>1705.59</v>
      </c>
    </row>
    <row r="75" spans="1:3" ht="12.75">
      <c r="A75" s="15" t="s">
        <v>609</v>
      </c>
      <c r="B75" s="16" t="s">
        <v>465</v>
      </c>
      <c r="C75" s="20">
        <v>2642</v>
      </c>
    </row>
    <row r="76" spans="1:3" ht="12.75">
      <c r="A76" s="15" t="s">
        <v>610</v>
      </c>
      <c r="B76" s="16" t="s">
        <v>466</v>
      </c>
      <c r="C76" s="20">
        <v>3537.92</v>
      </c>
    </row>
    <row r="77" spans="1:3" ht="12.75">
      <c r="A77" s="15" t="s">
        <v>611</v>
      </c>
      <c r="B77" s="16" t="s">
        <v>467</v>
      </c>
      <c r="C77" s="20">
        <v>4886.33</v>
      </c>
    </row>
    <row r="78" spans="1:3" ht="12.75">
      <c r="A78" s="15" t="s">
        <v>612</v>
      </c>
      <c r="B78" s="16" t="s">
        <v>468</v>
      </c>
      <c r="C78" s="20">
        <v>2601</v>
      </c>
    </row>
    <row r="79" spans="1:3" ht="12.75">
      <c r="A79" s="15" t="s">
        <v>613</v>
      </c>
      <c r="B79" s="16" t="s">
        <v>469</v>
      </c>
      <c r="C79" s="20">
        <v>3555</v>
      </c>
    </row>
    <row r="80" spans="1:3" ht="12.75">
      <c r="A80" s="15" t="s">
        <v>614</v>
      </c>
      <c r="B80" s="16" t="s">
        <v>470</v>
      </c>
      <c r="C80" s="20">
        <v>4825</v>
      </c>
    </row>
    <row r="81" spans="1:3" ht="12.75">
      <c r="A81" s="15" t="s">
        <v>615</v>
      </c>
      <c r="B81" s="16" t="s">
        <v>471</v>
      </c>
      <c r="C81" s="20">
        <v>2579</v>
      </c>
    </row>
    <row r="82" spans="1:3" ht="12.75">
      <c r="A82" s="15" t="s">
        <v>616</v>
      </c>
      <c r="B82" s="16" t="s">
        <v>472</v>
      </c>
      <c r="C82" s="20">
        <v>3598</v>
      </c>
    </row>
    <row r="83" spans="1:3" ht="12.75">
      <c r="A83" s="15" t="s">
        <v>617</v>
      </c>
      <c r="B83" s="16" t="s">
        <v>473</v>
      </c>
      <c r="C83" s="20">
        <v>4924.6</v>
      </c>
    </row>
    <row r="84" spans="1:3" ht="12.75">
      <c r="A84" s="15" t="s">
        <v>618</v>
      </c>
      <c r="B84" s="16" t="s">
        <v>474</v>
      </c>
      <c r="C84" s="20">
        <v>2545.7</v>
      </c>
    </row>
    <row r="85" spans="1:3" ht="12.75">
      <c r="A85" s="15" t="s">
        <v>619</v>
      </c>
      <c r="B85" s="16" t="s">
        <v>475</v>
      </c>
      <c r="C85" s="20">
        <v>3198.15</v>
      </c>
    </row>
    <row r="86" spans="1:3" ht="12.75">
      <c r="A86" s="15" t="s">
        <v>620</v>
      </c>
      <c r="B86" s="16" t="s">
        <v>476</v>
      </c>
      <c r="C86" s="20">
        <v>3181</v>
      </c>
    </row>
    <row r="87" spans="1:3" ht="12.75">
      <c r="A87" s="15" t="s">
        <v>621</v>
      </c>
      <c r="B87" s="16" t="s">
        <v>477</v>
      </c>
      <c r="C87" s="20">
        <v>2359</v>
      </c>
    </row>
    <row r="88" spans="1:3" ht="12.75">
      <c r="A88" s="15" t="s">
        <v>622</v>
      </c>
      <c r="B88" s="16" t="s">
        <v>478</v>
      </c>
      <c r="C88" s="20">
        <v>4568.3</v>
      </c>
    </row>
    <row r="89" spans="1:3" ht="12.75">
      <c r="A89" s="15" t="s">
        <v>623</v>
      </c>
      <c r="B89" s="16" t="s">
        <v>479</v>
      </c>
      <c r="C89" s="20">
        <v>3666</v>
      </c>
    </row>
    <row r="90" spans="1:3" ht="12.75">
      <c r="A90" s="15" t="s">
        <v>624</v>
      </c>
      <c r="B90" s="16" t="s">
        <v>480</v>
      </c>
      <c r="C90" s="20">
        <v>3670</v>
      </c>
    </row>
    <row r="91" spans="1:3" ht="12.75">
      <c r="A91" s="15" t="s">
        <v>625</v>
      </c>
      <c r="B91" s="16" t="s">
        <v>481</v>
      </c>
      <c r="C91" s="20">
        <v>2577.4</v>
      </c>
    </row>
    <row r="92" spans="1:3" ht="12.75">
      <c r="A92" s="15" t="s">
        <v>626</v>
      </c>
      <c r="B92" s="16" t="s">
        <v>482</v>
      </c>
      <c r="C92" s="20">
        <v>2528.7</v>
      </c>
    </row>
    <row r="93" spans="1:3" ht="12.75">
      <c r="A93" s="15" t="s">
        <v>627</v>
      </c>
      <c r="B93" s="16" t="s">
        <v>483</v>
      </c>
      <c r="C93" s="20">
        <v>4657</v>
      </c>
    </row>
    <row r="94" spans="1:3" ht="12.75">
      <c r="A94" s="15" t="s">
        <v>628</v>
      </c>
      <c r="B94" s="16" t="s">
        <v>484</v>
      </c>
      <c r="C94" s="20">
        <v>2517</v>
      </c>
    </row>
    <row r="95" spans="1:3" ht="12.75">
      <c r="A95" s="15" t="s">
        <v>629</v>
      </c>
      <c r="B95" s="16" t="s">
        <v>485</v>
      </c>
      <c r="C95" s="20">
        <v>3627</v>
      </c>
    </row>
    <row r="96" spans="1:3" ht="12.75">
      <c r="A96" s="15" t="s">
        <v>630</v>
      </c>
      <c r="B96" s="16" t="s">
        <v>486</v>
      </c>
      <c r="C96" s="20">
        <v>2549.39</v>
      </c>
    </row>
    <row r="97" spans="1:3" ht="12.75">
      <c r="A97" s="15" t="s">
        <v>631</v>
      </c>
      <c r="B97" s="16" t="s">
        <v>487</v>
      </c>
      <c r="C97" s="20">
        <v>1847.68</v>
      </c>
    </row>
    <row r="98" spans="1:3" ht="12.75">
      <c r="A98" s="15" t="s">
        <v>632</v>
      </c>
      <c r="B98" s="16" t="s">
        <v>488</v>
      </c>
      <c r="C98" s="20">
        <v>7904.86</v>
      </c>
    </row>
    <row r="99" spans="1:3" ht="12.75">
      <c r="A99" s="15" t="s">
        <v>633</v>
      </c>
      <c r="B99" s="16" t="s">
        <v>489</v>
      </c>
      <c r="C99" s="20">
        <v>4674</v>
      </c>
    </row>
    <row r="100" spans="1:3" ht="12.75">
      <c r="A100" s="15" t="s">
        <v>634</v>
      </c>
      <c r="B100" s="16" t="s">
        <v>490</v>
      </c>
      <c r="C100" s="20">
        <v>2550</v>
      </c>
    </row>
    <row r="101" spans="1:3" ht="12.75">
      <c r="A101" s="15" t="s">
        <v>635</v>
      </c>
      <c r="B101" s="16" t="s">
        <v>491</v>
      </c>
      <c r="C101" s="20">
        <v>8073.1</v>
      </c>
    </row>
    <row r="102" spans="1:3" ht="12.75">
      <c r="A102" s="15" t="s">
        <v>636</v>
      </c>
      <c r="B102" s="16" t="s">
        <v>492</v>
      </c>
      <c r="C102" s="20">
        <v>2635</v>
      </c>
    </row>
    <row r="103" spans="1:3" ht="12.75">
      <c r="A103" s="15" t="s">
        <v>637</v>
      </c>
      <c r="B103" s="16" t="s">
        <v>493</v>
      </c>
      <c r="C103" s="20">
        <v>2551</v>
      </c>
    </row>
    <row r="104" spans="1:3" ht="12.75">
      <c r="A104" s="15" t="s">
        <v>638</v>
      </c>
      <c r="B104" s="18" t="s">
        <v>494</v>
      </c>
      <c r="C104" s="20">
        <v>3201.2</v>
      </c>
    </row>
    <row r="105" spans="1:3" ht="12.75">
      <c r="A105" s="15" t="s">
        <v>639</v>
      </c>
      <c r="B105" s="19" t="s">
        <v>495</v>
      </c>
      <c r="C105" s="21">
        <v>3425.24</v>
      </c>
    </row>
    <row r="106" spans="1:3" ht="12.75">
      <c r="A106" s="15" t="s">
        <v>640</v>
      </c>
      <c r="B106" s="19" t="s">
        <v>496</v>
      </c>
      <c r="C106" s="21">
        <f>3323.7+250</f>
        <v>3573.7</v>
      </c>
    </row>
    <row r="107" spans="1:3" ht="12.75">
      <c r="A107" s="15" t="s">
        <v>641</v>
      </c>
      <c r="B107" s="17" t="s">
        <v>497</v>
      </c>
      <c r="C107" s="21">
        <v>2609</v>
      </c>
    </row>
    <row r="108" spans="1:3" ht="12.75">
      <c r="A108" s="15" t="s">
        <v>642</v>
      </c>
      <c r="B108" s="17" t="s">
        <v>498</v>
      </c>
      <c r="C108" s="21">
        <v>5958.7</v>
      </c>
    </row>
    <row r="109" spans="1:3" ht="12.75">
      <c r="A109" s="15" t="s">
        <v>643</v>
      </c>
      <c r="B109" s="17" t="s">
        <v>499</v>
      </c>
      <c r="C109" s="21">
        <v>645.3</v>
      </c>
    </row>
    <row r="110" spans="1:3" ht="12.75">
      <c r="A110" s="15" t="s">
        <v>644</v>
      </c>
      <c r="B110" s="17" t="s">
        <v>500</v>
      </c>
      <c r="C110" s="21">
        <v>3154</v>
      </c>
    </row>
    <row r="111" spans="1:3" ht="12.75">
      <c r="A111" s="15" t="s">
        <v>645</v>
      </c>
      <c r="B111" s="17" t="s">
        <v>501</v>
      </c>
      <c r="C111" s="21">
        <v>3565</v>
      </c>
    </row>
    <row r="112" spans="1:3" ht="12.75">
      <c r="A112" s="15" t="s">
        <v>646</v>
      </c>
      <c r="B112" s="17" t="s">
        <v>502</v>
      </c>
      <c r="C112" s="21">
        <v>3596.2</v>
      </c>
    </row>
    <row r="113" spans="1:3" ht="12.75">
      <c r="A113" s="15" t="s">
        <v>647</v>
      </c>
      <c r="B113" s="17" t="s">
        <v>503</v>
      </c>
      <c r="C113" s="21">
        <v>3624.45</v>
      </c>
    </row>
    <row r="114" spans="1:3" ht="12.75">
      <c r="A114" s="15" t="s">
        <v>648</v>
      </c>
      <c r="B114" s="17" t="s">
        <v>504</v>
      </c>
      <c r="C114" s="21">
        <v>2529</v>
      </c>
    </row>
    <row r="115" spans="1:3" ht="12.75">
      <c r="A115" s="15" t="s">
        <v>649</v>
      </c>
      <c r="B115" s="17" t="s">
        <v>505</v>
      </c>
      <c r="C115" s="21">
        <v>2608</v>
      </c>
    </row>
    <row r="116" spans="1:3" ht="12.75">
      <c r="A116" s="15" t="s">
        <v>650</v>
      </c>
      <c r="B116" s="17" t="s">
        <v>506</v>
      </c>
      <c r="C116" s="21">
        <v>1608</v>
      </c>
    </row>
    <row r="117" spans="1:3" ht="12.75">
      <c r="A117" s="15" t="s">
        <v>651</v>
      </c>
      <c r="B117" s="17" t="s">
        <v>507</v>
      </c>
      <c r="C117" s="21">
        <v>2631</v>
      </c>
    </row>
    <row r="118" spans="1:3" ht="12.75">
      <c r="A118" s="15" t="s">
        <v>652</v>
      </c>
      <c r="B118" s="17" t="s">
        <v>508</v>
      </c>
      <c r="C118" s="21">
        <v>3497</v>
      </c>
    </row>
    <row r="119" spans="1:3" ht="12.75">
      <c r="A119" s="15" t="s">
        <v>653</v>
      </c>
      <c r="B119" s="17" t="s">
        <v>509</v>
      </c>
      <c r="C119" s="21">
        <v>2582</v>
      </c>
    </row>
    <row r="120" spans="1:3" ht="12.75">
      <c r="A120" s="15" t="s">
        <v>654</v>
      </c>
      <c r="B120" s="17" t="s">
        <v>510</v>
      </c>
      <c r="C120" s="21">
        <v>2599</v>
      </c>
    </row>
    <row r="121" spans="1:3" ht="12.75">
      <c r="A121" s="15" t="s">
        <v>655</v>
      </c>
      <c r="B121" s="17" t="s">
        <v>511</v>
      </c>
      <c r="C121" s="21">
        <v>3565.81</v>
      </c>
    </row>
    <row r="122" spans="1:3" ht="12.75">
      <c r="A122" s="15" t="s">
        <v>656</v>
      </c>
      <c r="B122" s="17" t="s">
        <v>512</v>
      </c>
      <c r="C122" s="21">
        <v>3553</v>
      </c>
    </row>
    <row r="123" spans="1:3" ht="12.75">
      <c r="A123" s="15" t="s">
        <v>657</v>
      </c>
      <c r="B123" s="17" t="s">
        <v>513</v>
      </c>
      <c r="C123" s="21">
        <v>2521</v>
      </c>
    </row>
    <row r="124" spans="1:3" ht="12.75">
      <c r="A124" s="15" t="s">
        <v>658</v>
      </c>
      <c r="B124" s="17" t="s">
        <v>514</v>
      </c>
      <c r="C124" s="21">
        <v>3796.47</v>
      </c>
    </row>
    <row r="125" spans="1:3" ht="12.75">
      <c r="A125" s="15" t="s">
        <v>659</v>
      </c>
      <c r="B125" s="17" t="s">
        <v>515</v>
      </c>
      <c r="C125" s="21">
        <v>1352.4</v>
      </c>
    </row>
    <row r="126" spans="1:3" ht="12.75">
      <c r="A126" s="15" t="s">
        <v>660</v>
      </c>
      <c r="B126" s="17" t="s">
        <v>516</v>
      </c>
      <c r="C126" s="21">
        <v>3567</v>
      </c>
    </row>
    <row r="127" spans="1:3" ht="12.75">
      <c r="A127" s="15" t="s">
        <v>661</v>
      </c>
      <c r="B127" s="17" t="s">
        <v>517</v>
      </c>
      <c r="C127" s="21">
        <v>3155.51</v>
      </c>
    </row>
    <row r="128" spans="1:3" ht="12.75">
      <c r="A128" s="15" t="s">
        <v>662</v>
      </c>
      <c r="B128" s="17" t="s">
        <v>518</v>
      </c>
      <c r="C128" s="21">
        <v>2759.5</v>
      </c>
    </row>
    <row r="129" spans="1:3" ht="12.75">
      <c r="A129" s="15" t="s">
        <v>663</v>
      </c>
      <c r="B129" s="17" t="s">
        <v>519</v>
      </c>
      <c r="C129" s="21">
        <v>4707</v>
      </c>
    </row>
    <row r="130" spans="1:3" ht="12.75">
      <c r="A130" s="15" t="s">
        <v>664</v>
      </c>
      <c r="B130" s="17" t="s">
        <v>520</v>
      </c>
      <c r="C130" s="21">
        <v>1686.66</v>
      </c>
    </row>
    <row r="131" spans="1:3" ht="12.75">
      <c r="A131" s="15" t="s">
        <v>665</v>
      </c>
      <c r="B131" s="17" t="s">
        <v>521</v>
      </c>
      <c r="C131" s="21">
        <v>3242.86</v>
      </c>
    </row>
    <row r="132" spans="1:3" ht="12.75">
      <c r="A132" s="15" t="s">
        <v>666</v>
      </c>
      <c r="B132" s="17" t="s">
        <v>522</v>
      </c>
      <c r="C132" s="21">
        <v>3528.25</v>
      </c>
    </row>
    <row r="133" spans="1:3" ht="12.75">
      <c r="A133" s="15" t="s">
        <v>667</v>
      </c>
      <c r="B133" s="17" t="s">
        <v>523</v>
      </c>
      <c r="C133" s="21">
        <v>2567.6</v>
      </c>
    </row>
    <row r="134" spans="1:3" ht="12.75">
      <c r="A134" s="15" t="s">
        <v>668</v>
      </c>
      <c r="B134" s="17" t="s">
        <v>524</v>
      </c>
      <c r="C134" s="21">
        <v>2574.64</v>
      </c>
    </row>
    <row r="135" spans="1:3" ht="12.75">
      <c r="A135" s="15" t="s">
        <v>669</v>
      </c>
      <c r="B135" s="17" t="s">
        <v>525</v>
      </c>
      <c r="C135" s="21">
        <v>2442.65</v>
      </c>
    </row>
    <row r="136" spans="1:3" ht="12.75">
      <c r="A136" s="15" t="s">
        <v>670</v>
      </c>
      <c r="B136" s="17" t="s">
        <v>526</v>
      </c>
      <c r="C136" s="21">
        <v>3569.04</v>
      </c>
    </row>
    <row r="137" spans="1:3" ht="12.75">
      <c r="A137" s="15" t="s">
        <v>671</v>
      </c>
      <c r="B137" s="17" t="s">
        <v>527</v>
      </c>
      <c r="C137" s="21">
        <v>4673.6</v>
      </c>
    </row>
    <row r="138" spans="1:3" ht="12.75">
      <c r="A138" s="15" t="s">
        <v>672</v>
      </c>
      <c r="B138" s="17" t="s">
        <v>528</v>
      </c>
      <c r="C138" s="21">
        <v>2584</v>
      </c>
    </row>
    <row r="139" spans="1:3" ht="12.75">
      <c r="A139" s="15" t="s">
        <v>673</v>
      </c>
      <c r="B139" s="17" t="s">
        <v>529</v>
      </c>
      <c r="C139" s="21">
        <v>2587</v>
      </c>
    </row>
    <row r="140" spans="1:3" ht="12.75">
      <c r="A140" s="15" t="s">
        <v>674</v>
      </c>
      <c r="B140" s="17" t="s">
        <v>530</v>
      </c>
      <c r="C140" s="21">
        <v>2602</v>
      </c>
    </row>
    <row r="141" spans="1:3" ht="12.75">
      <c r="A141" s="15" t="s">
        <v>675</v>
      </c>
      <c r="B141" s="17" t="s">
        <v>531</v>
      </c>
      <c r="C141" s="21">
        <v>2632</v>
      </c>
    </row>
    <row r="142" spans="1:3" ht="12.75">
      <c r="A142" s="15" t="s">
        <v>676</v>
      </c>
      <c r="B142" s="17" t="s">
        <v>532</v>
      </c>
      <c r="C142" s="21">
        <v>2589</v>
      </c>
    </row>
    <row r="143" spans="1:3" ht="12.75">
      <c r="A143" s="15" t="s">
        <v>677</v>
      </c>
      <c r="B143" s="17" t="s">
        <v>533</v>
      </c>
      <c r="C143" s="21">
        <v>3564</v>
      </c>
    </row>
    <row r="144" spans="1:3" ht="12.75">
      <c r="A144" s="15" t="s">
        <v>678</v>
      </c>
      <c r="B144" s="17" t="s">
        <v>534</v>
      </c>
      <c r="C144" s="21">
        <v>2583</v>
      </c>
    </row>
    <row r="145" spans="1:3" ht="12.75">
      <c r="A145" s="15" t="s">
        <v>679</v>
      </c>
      <c r="B145" s="17" t="s">
        <v>535</v>
      </c>
      <c r="C145" s="21">
        <v>3154.4</v>
      </c>
    </row>
    <row r="146" spans="1:3" ht="12.75">
      <c r="A146" s="15" t="s">
        <v>680</v>
      </c>
      <c r="B146" s="17" t="s">
        <v>536</v>
      </c>
      <c r="C146" s="21">
        <v>1598.1</v>
      </c>
    </row>
    <row r="147" spans="1:3" ht="12.75">
      <c r="A147" s="15" t="s">
        <v>681</v>
      </c>
      <c r="B147" s="17" t="s">
        <v>537</v>
      </c>
      <c r="C147" s="21">
        <v>3195.4</v>
      </c>
    </row>
    <row r="148" spans="1:3" ht="12.75">
      <c r="A148" s="15" t="s">
        <v>682</v>
      </c>
      <c r="B148" s="17" t="s">
        <v>538</v>
      </c>
      <c r="C148" s="21">
        <v>4889</v>
      </c>
    </row>
    <row r="149" spans="1:3" ht="12.75">
      <c r="A149" s="15" t="s">
        <v>683</v>
      </c>
      <c r="B149" s="17" t="s">
        <v>539</v>
      </c>
      <c r="C149" s="21">
        <v>3234.1</v>
      </c>
    </row>
    <row r="150" spans="1:3" ht="12.75">
      <c r="A150" s="15" t="s">
        <v>684</v>
      </c>
      <c r="B150" s="17" t="s">
        <v>540</v>
      </c>
      <c r="C150" s="21">
        <v>3768.55</v>
      </c>
    </row>
    <row r="151" spans="1:3" ht="12.75">
      <c r="A151" s="15" t="s">
        <v>685</v>
      </c>
      <c r="B151" s="17" t="s">
        <v>541</v>
      </c>
      <c r="C151" s="21">
        <v>11227.16</v>
      </c>
    </row>
    <row r="152" spans="1:3" ht="12.75">
      <c r="A152" s="15" t="s">
        <v>686</v>
      </c>
      <c r="B152" s="17" t="s">
        <v>542</v>
      </c>
      <c r="C152" s="21">
        <v>1569</v>
      </c>
    </row>
    <row r="153" spans="1:3" ht="12.75">
      <c r="A153" s="15" t="s">
        <v>687</v>
      </c>
      <c r="B153" s="17" t="s">
        <v>543</v>
      </c>
      <c r="C153" s="21">
        <v>1802.5</v>
      </c>
    </row>
    <row r="154" spans="1:3" ht="12.75">
      <c r="A154" s="15" t="s">
        <v>688</v>
      </c>
      <c r="B154" s="17" t="s">
        <v>544</v>
      </c>
      <c r="C154" s="21">
        <v>2651</v>
      </c>
    </row>
    <row r="155" spans="1:3" ht="12.75">
      <c r="A155" s="15" t="s">
        <v>689</v>
      </c>
      <c r="B155" s="17" t="s">
        <v>545</v>
      </c>
      <c r="C155" s="21">
        <v>5907.83</v>
      </c>
    </row>
    <row r="156" spans="1:3" ht="12.75">
      <c r="A156" s="15" t="s">
        <v>690</v>
      </c>
      <c r="B156" s="17" t="s">
        <v>546</v>
      </c>
      <c r="C156" s="21">
        <v>8562.21</v>
      </c>
    </row>
    <row r="157" spans="1:3" ht="12.75">
      <c r="A157" s="15" t="s">
        <v>691</v>
      </c>
      <c r="B157" s="17" t="s">
        <v>547</v>
      </c>
      <c r="C157" s="21">
        <v>3364.1</v>
      </c>
    </row>
    <row r="158" spans="1:3" ht="12.75">
      <c r="A158" s="15" t="s">
        <v>692</v>
      </c>
      <c r="B158" s="17" t="s">
        <v>548</v>
      </c>
      <c r="C158" s="21">
        <v>3116.2</v>
      </c>
    </row>
    <row r="159" spans="1:3" ht="12.75">
      <c r="A159" s="15" t="s">
        <v>693</v>
      </c>
      <c r="B159" s="17" t="s">
        <v>549</v>
      </c>
      <c r="C159" s="21">
        <v>7786</v>
      </c>
    </row>
    <row r="160" spans="1:3" ht="12.75">
      <c r="A160" s="15" t="s">
        <v>694</v>
      </c>
      <c r="B160" s="17" t="s">
        <v>550</v>
      </c>
      <c r="C160" s="21">
        <v>2403</v>
      </c>
    </row>
    <row r="161" spans="1:3" ht="12.75">
      <c r="A161" s="15" t="s">
        <v>695</v>
      </c>
      <c r="B161" s="17" t="s">
        <v>551</v>
      </c>
      <c r="C161" s="21">
        <v>5503.2</v>
      </c>
    </row>
    <row r="162" spans="1:3" ht="12.75">
      <c r="A162" s="15" t="s">
        <v>696</v>
      </c>
      <c r="B162" s="17" t="s">
        <v>552</v>
      </c>
      <c r="C162" s="21">
        <v>7761</v>
      </c>
    </row>
    <row r="163" spans="1:3" ht="12.75">
      <c r="A163" s="15" t="s">
        <v>697</v>
      </c>
      <c r="B163" s="17" t="s">
        <v>553</v>
      </c>
      <c r="C163" s="21">
        <v>4626</v>
      </c>
    </row>
    <row r="164" spans="1:3" ht="12.75">
      <c r="A164" s="15" t="s">
        <v>698</v>
      </c>
      <c r="B164" s="17" t="s">
        <v>554</v>
      </c>
      <c r="C164" s="21">
        <v>9921.5</v>
      </c>
    </row>
    <row r="165" spans="1:3" ht="12.75">
      <c r="A165" s="15" t="s">
        <v>699</v>
      </c>
      <c r="B165" s="17" t="s">
        <v>555</v>
      </c>
      <c r="C165" s="21">
        <v>705</v>
      </c>
    </row>
    <row r="166" spans="1:3" ht="12.75">
      <c r="A166" s="15" t="s">
        <v>700</v>
      </c>
      <c r="B166" s="17" t="s">
        <v>556</v>
      </c>
      <c r="C166" s="21">
        <v>7838.26</v>
      </c>
    </row>
    <row r="167" spans="1:3" ht="12.75">
      <c r="A167" s="15" t="s">
        <v>701</v>
      </c>
      <c r="B167" s="17" t="s">
        <v>557</v>
      </c>
      <c r="C167" s="21">
        <v>3691.5</v>
      </c>
    </row>
    <row r="168" spans="1:3" ht="12.75">
      <c r="A168" s="15" t="s">
        <v>702</v>
      </c>
      <c r="B168" s="17" t="s">
        <v>558</v>
      </c>
      <c r="C168" s="21">
        <v>4679.9</v>
      </c>
    </row>
    <row r="169" spans="1:3" ht="12.75">
      <c r="A169" s="15" t="s">
        <v>703</v>
      </c>
      <c r="B169" s="17" t="s">
        <v>559</v>
      </c>
      <c r="C169" s="21">
        <v>3608</v>
      </c>
    </row>
  </sheetData>
  <autoFilter ref="A25:C169"/>
  <mergeCells count="4">
    <mergeCell ref="A2:C2"/>
    <mergeCell ref="A3:C3"/>
    <mergeCell ref="A8:A10"/>
    <mergeCell ref="B8:B10"/>
  </mergeCells>
  <hyperlinks>
    <hyperlink ref="C14" r:id="rId1" display="kommunalniki@mail.ru"/>
  </hyperlink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55"/>
  <sheetViews>
    <sheetView view="pageBreakPreview" zoomScaleSheetLayoutView="100" workbookViewId="0" topLeftCell="A1">
      <selection activeCell="I4" sqref="I4"/>
    </sheetView>
  </sheetViews>
  <sheetFormatPr defaultColWidth="9.140625" defaultRowHeight="12.75"/>
  <cols>
    <col min="1" max="1" width="9.140625" style="126" customWidth="1"/>
    <col min="2" max="2" width="50.57421875" style="126" customWidth="1"/>
    <col min="3" max="3" width="10.28125" style="126" customWidth="1"/>
    <col min="4" max="4" width="16.140625" style="126" customWidth="1"/>
    <col min="5" max="5" width="14.00390625" style="126" customWidth="1"/>
    <col min="6" max="16384" width="9.140625" style="126" customWidth="1"/>
  </cols>
  <sheetData>
    <row r="1" spans="1:8" ht="20.25">
      <c r="A1" s="422" t="s">
        <v>233</v>
      </c>
      <c r="B1" s="422"/>
      <c r="C1" s="422"/>
      <c r="D1" s="422"/>
      <c r="E1" s="422"/>
      <c r="F1" s="123"/>
      <c r="G1" s="124"/>
      <c r="H1" s="125"/>
    </row>
    <row r="2" spans="1:8" ht="18">
      <c r="A2" s="425" t="s">
        <v>234</v>
      </c>
      <c r="B2" s="425"/>
      <c r="C2" s="425"/>
      <c r="D2" s="425"/>
      <c r="E2" s="425"/>
      <c r="F2" s="123"/>
      <c r="G2" s="124"/>
      <c r="H2" s="125"/>
    </row>
    <row r="3" spans="1:8" ht="18">
      <c r="A3" s="425" t="s">
        <v>811</v>
      </c>
      <c r="B3" s="425"/>
      <c r="C3" s="425"/>
      <c r="D3" s="425"/>
      <c r="E3" s="425"/>
      <c r="F3" s="123"/>
      <c r="G3" s="124"/>
      <c r="H3" s="125"/>
    </row>
    <row r="4" ht="13.5" thickBot="1"/>
    <row r="5" spans="1:5" ht="26.25" thickBot="1">
      <c r="A5" s="127" t="s">
        <v>710</v>
      </c>
      <c r="B5" s="127" t="s">
        <v>375</v>
      </c>
      <c r="C5" s="128" t="s">
        <v>711</v>
      </c>
      <c r="D5" s="423" t="s">
        <v>812</v>
      </c>
      <c r="E5" s="424"/>
    </row>
    <row r="6" spans="1:5" ht="13.5" thickBot="1">
      <c r="A6" s="129"/>
      <c r="B6" s="129"/>
      <c r="C6" s="129"/>
      <c r="D6" s="130" t="s">
        <v>813</v>
      </c>
      <c r="E6" s="130" t="s">
        <v>814</v>
      </c>
    </row>
    <row r="7" spans="1:5" ht="25.5">
      <c r="A7" s="131" t="s">
        <v>712</v>
      </c>
      <c r="B7" s="132" t="s">
        <v>713</v>
      </c>
      <c r="C7" s="133"/>
      <c r="D7" s="134"/>
      <c r="E7" s="133"/>
    </row>
    <row r="8" spans="1:6" ht="25.5">
      <c r="A8" s="135" t="s">
        <v>714</v>
      </c>
      <c r="B8" s="136" t="s">
        <v>715</v>
      </c>
      <c r="C8" s="137" t="s">
        <v>716</v>
      </c>
      <c r="D8" s="138">
        <v>500.87</v>
      </c>
      <c r="E8" s="139">
        <v>500.87</v>
      </c>
      <c r="F8" s="126" t="s">
        <v>815</v>
      </c>
    </row>
    <row r="9" spans="1:5" ht="12.75">
      <c r="A9" s="135"/>
      <c r="B9" s="135" t="s">
        <v>235</v>
      </c>
      <c r="C9" s="137" t="s">
        <v>716</v>
      </c>
      <c r="D9" s="140"/>
      <c r="E9" s="139">
        <v>3.449</v>
      </c>
    </row>
    <row r="10" spans="1:5" ht="25.5">
      <c r="A10" s="135" t="s">
        <v>717</v>
      </c>
      <c r="B10" s="136" t="s">
        <v>718</v>
      </c>
      <c r="C10" s="137" t="s">
        <v>716</v>
      </c>
      <c r="D10" s="138">
        <v>29.332</v>
      </c>
      <c r="E10" s="141">
        <f>29.332</f>
        <v>29.332</v>
      </c>
    </row>
    <row r="11" spans="1:5" ht="12.75">
      <c r="A11" s="131" t="s">
        <v>719</v>
      </c>
      <c r="B11" s="131" t="s">
        <v>720</v>
      </c>
      <c r="C11" s="133"/>
      <c r="D11" s="142"/>
      <c r="E11" s="143"/>
    </row>
    <row r="12" spans="1:5" ht="12.75">
      <c r="A12" s="135" t="s">
        <v>722</v>
      </c>
      <c r="B12" s="144" t="s">
        <v>236</v>
      </c>
      <c r="C12" s="145" t="s">
        <v>721</v>
      </c>
      <c r="D12" s="146">
        <f>D13+D14</f>
        <v>158433</v>
      </c>
      <c r="E12" s="147">
        <f>E13+E14</f>
        <v>152914.09999999998</v>
      </c>
    </row>
    <row r="13" spans="1:5" ht="12.75">
      <c r="A13" s="135"/>
      <c r="B13" s="148" t="s">
        <v>723</v>
      </c>
      <c r="C13" s="149" t="s">
        <v>721</v>
      </c>
      <c r="D13" s="150">
        <v>64431</v>
      </c>
      <c r="E13" s="151">
        <v>62681.2</v>
      </c>
    </row>
    <row r="14" spans="1:5" ht="12.75">
      <c r="A14" s="135"/>
      <c r="B14" s="148" t="s">
        <v>724</v>
      </c>
      <c r="C14" s="149" t="s">
        <v>721</v>
      </c>
      <c r="D14" s="150">
        <v>94002</v>
      </c>
      <c r="E14" s="151">
        <v>90232.9</v>
      </c>
    </row>
    <row r="15" spans="1:5" ht="12.75">
      <c r="A15" s="135" t="s">
        <v>725</v>
      </c>
      <c r="B15" s="152" t="s">
        <v>237</v>
      </c>
      <c r="C15" s="153" t="s">
        <v>721</v>
      </c>
      <c r="D15" s="154">
        <f>D16+D17</f>
        <v>220</v>
      </c>
      <c r="E15" s="147">
        <f>E21+E24</f>
        <v>0</v>
      </c>
    </row>
    <row r="16" spans="1:5" ht="12.75">
      <c r="A16" s="135"/>
      <c r="B16" s="148" t="s">
        <v>723</v>
      </c>
      <c r="C16" s="149" t="s">
        <v>721</v>
      </c>
      <c r="D16" s="155">
        <f>D22+D25</f>
        <v>130</v>
      </c>
      <c r="E16" s="156">
        <v>0</v>
      </c>
    </row>
    <row r="17" spans="1:5" ht="12.75">
      <c r="A17" s="135"/>
      <c r="B17" s="148" t="s">
        <v>724</v>
      </c>
      <c r="C17" s="149" t="s">
        <v>721</v>
      </c>
      <c r="D17" s="155">
        <f>D23+D26</f>
        <v>90</v>
      </c>
      <c r="E17" s="156">
        <v>0</v>
      </c>
    </row>
    <row r="18" spans="1:5" ht="25.5">
      <c r="A18" s="135" t="s">
        <v>726</v>
      </c>
      <c r="B18" s="157" t="s">
        <v>727</v>
      </c>
      <c r="C18" s="145" t="s">
        <v>721</v>
      </c>
      <c r="D18" s="155"/>
      <c r="E18" s="155"/>
    </row>
    <row r="19" spans="1:5" ht="12.75">
      <c r="A19" s="135"/>
      <c r="B19" s="148" t="s">
        <v>723</v>
      </c>
      <c r="C19" s="149" t="s">
        <v>721</v>
      </c>
      <c r="D19" s="155"/>
      <c r="E19" s="155"/>
    </row>
    <row r="20" spans="1:5" ht="12.75">
      <c r="A20" s="135"/>
      <c r="B20" s="148" t="s">
        <v>724</v>
      </c>
      <c r="C20" s="149" t="s">
        <v>721</v>
      </c>
      <c r="D20" s="155"/>
      <c r="E20" s="155"/>
    </row>
    <row r="21" spans="1:5" ht="12.75">
      <c r="A21" s="135" t="s">
        <v>728</v>
      </c>
      <c r="B21" s="152" t="s">
        <v>729</v>
      </c>
      <c r="C21" s="145" t="s">
        <v>721</v>
      </c>
      <c r="D21" s="154">
        <f>D22+D23</f>
        <v>220</v>
      </c>
      <c r="E21" s="154">
        <f>E23+E22</f>
        <v>0</v>
      </c>
    </row>
    <row r="22" spans="1:5" ht="12.75">
      <c r="A22" s="135"/>
      <c r="B22" s="148" t="s">
        <v>723</v>
      </c>
      <c r="C22" s="149" t="s">
        <v>721</v>
      </c>
      <c r="D22" s="158">
        <v>130</v>
      </c>
      <c r="E22" s="156">
        <f>E16</f>
        <v>0</v>
      </c>
    </row>
    <row r="23" spans="1:5" ht="12.75">
      <c r="A23" s="135"/>
      <c r="B23" s="148" t="s">
        <v>730</v>
      </c>
      <c r="C23" s="149" t="s">
        <v>721</v>
      </c>
      <c r="D23" s="158">
        <v>90</v>
      </c>
      <c r="E23" s="156">
        <f>E17</f>
        <v>0</v>
      </c>
    </row>
    <row r="24" spans="1:5" ht="12.75">
      <c r="A24" s="135" t="s">
        <v>731</v>
      </c>
      <c r="B24" s="152" t="s">
        <v>732</v>
      </c>
      <c r="C24" s="145" t="s">
        <v>721</v>
      </c>
      <c r="D24" s="154">
        <f>D25+D26</f>
        <v>0</v>
      </c>
      <c r="E24" s="159">
        <f>E25+E26</f>
        <v>0</v>
      </c>
    </row>
    <row r="25" spans="1:5" ht="12.75">
      <c r="A25" s="135"/>
      <c r="B25" s="148" t="s">
        <v>723</v>
      </c>
      <c r="C25" s="149" t="s">
        <v>721</v>
      </c>
      <c r="D25" s="158">
        <v>0</v>
      </c>
      <c r="E25" s="156"/>
    </row>
    <row r="26" spans="1:5" ht="12.75">
      <c r="A26" s="135"/>
      <c r="B26" s="148" t="s">
        <v>730</v>
      </c>
      <c r="C26" s="149" t="s">
        <v>721</v>
      </c>
      <c r="D26" s="158">
        <v>0</v>
      </c>
      <c r="E26" s="156"/>
    </row>
    <row r="27" spans="1:6" ht="22.5" customHeight="1">
      <c r="A27" s="135" t="s">
        <v>733</v>
      </c>
      <c r="B27" s="160" t="s">
        <v>238</v>
      </c>
      <c r="C27" s="145" t="s">
        <v>721</v>
      </c>
      <c r="D27" s="161">
        <v>4058</v>
      </c>
      <c r="E27" s="153">
        <v>3105</v>
      </c>
      <c r="F27" s="162"/>
    </row>
    <row r="28" spans="1:5" ht="18.75" customHeight="1">
      <c r="A28" s="135" t="s">
        <v>734</v>
      </c>
      <c r="B28" s="152" t="s">
        <v>735</v>
      </c>
      <c r="C28" s="145" t="s">
        <v>721</v>
      </c>
      <c r="D28" s="146">
        <f>D27+D15+D12</f>
        <v>162711</v>
      </c>
      <c r="E28" s="147">
        <f>E30+E29</f>
        <v>156019.09999999998</v>
      </c>
    </row>
    <row r="29" spans="1:5" ht="12.75">
      <c r="A29" s="135"/>
      <c r="B29" s="148" t="s">
        <v>723</v>
      </c>
      <c r="C29" s="149" t="s">
        <v>721</v>
      </c>
      <c r="D29" s="155">
        <f>D27+D25+D13+D16</f>
        <v>68619</v>
      </c>
      <c r="E29" s="158">
        <f>E27+E16+E13</f>
        <v>65786.2</v>
      </c>
    </row>
    <row r="30" spans="1:5" ht="12.75">
      <c r="A30" s="135"/>
      <c r="B30" s="148" t="s">
        <v>724</v>
      </c>
      <c r="C30" s="149" t="s">
        <v>721</v>
      </c>
      <c r="D30" s="155">
        <f>D14+D17</f>
        <v>94092</v>
      </c>
      <c r="E30" s="158">
        <f>E14+E17</f>
        <v>90232.9</v>
      </c>
    </row>
    <row r="31" spans="1:5" ht="12.75">
      <c r="A31" s="152" t="s">
        <v>736</v>
      </c>
      <c r="B31" s="152" t="s">
        <v>239</v>
      </c>
      <c r="C31" s="145" t="s">
        <v>721</v>
      </c>
      <c r="D31" s="163" t="s">
        <v>816</v>
      </c>
      <c r="E31" s="147">
        <f>E32+E33</f>
        <v>131488.4</v>
      </c>
    </row>
    <row r="32" spans="1:5" ht="12.75">
      <c r="A32" s="135"/>
      <c r="B32" s="148" t="s">
        <v>723</v>
      </c>
      <c r="C32" s="149" t="s">
        <v>721</v>
      </c>
      <c r="D32" s="163" t="s">
        <v>816</v>
      </c>
      <c r="E32" s="164">
        <v>56062.5</v>
      </c>
    </row>
    <row r="33" spans="1:5" ht="12.75">
      <c r="A33" s="135"/>
      <c r="B33" s="148" t="s">
        <v>724</v>
      </c>
      <c r="C33" s="149" t="s">
        <v>721</v>
      </c>
      <c r="D33" s="163" t="s">
        <v>816</v>
      </c>
      <c r="E33" s="164">
        <v>75425.9</v>
      </c>
    </row>
    <row r="34" spans="1:5" ht="19.5" customHeight="1">
      <c r="A34" s="152" t="s">
        <v>737</v>
      </c>
      <c r="B34" s="148" t="s">
        <v>738</v>
      </c>
      <c r="C34" s="149" t="s">
        <v>739</v>
      </c>
      <c r="D34" s="163" t="s">
        <v>816</v>
      </c>
      <c r="E34" s="156">
        <f>E31/E12%</f>
        <v>85.98840787082422</v>
      </c>
    </row>
    <row r="35" spans="1:5" ht="12.75">
      <c r="A35" s="152" t="s">
        <v>740</v>
      </c>
      <c r="B35" s="152" t="s">
        <v>240</v>
      </c>
      <c r="C35" s="152"/>
      <c r="D35" s="155"/>
      <c r="E35" s="156"/>
    </row>
    <row r="36" spans="1:5" ht="12.75">
      <c r="A36" s="165" t="s">
        <v>743</v>
      </c>
      <c r="B36" s="152" t="s">
        <v>741</v>
      </c>
      <c r="C36" s="135" t="s">
        <v>742</v>
      </c>
      <c r="D36" s="146">
        <f>53581+D37</f>
        <v>57639</v>
      </c>
      <c r="E36" s="147">
        <v>55269</v>
      </c>
    </row>
    <row r="37" spans="1:5" ht="12.75">
      <c r="A37" s="135"/>
      <c r="B37" s="148" t="s">
        <v>744</v>
      </c>
      <c r="C37" s="135" t="s">
        <v>742</v>
      </c>
      <c r="D37" s="155">
        <v>4058</v>
      </c>
      <c r="E37" s="156">
        <f>E27</f>
        <v>3105</v>
      </c>
    </row>
    <row r="38" spans="1:5" ht="12.75">
      <c r="A38" s="135" t="s">
        <v>745</v>
      </c>
      <c r="B38" s="144" t="s">
        <v>746</v>
      </c>
      <c r="C38" s="135" t="s">
        <v>742</v>
      </c>
      <c r="D38" s="166">
        <f>D41+D40+D39</f>
        <v>121933</v>
      </c>
      <c r="E38" s="147">
        <f>E39+E40+E41</f>
        <v>109923.49999999999</v>
      </c>
    </row>
    <row r="39" spans="1:5" ht="12.75">
      <c r="A39" s="135"/>
      <c r="B39" s="148" t="s">
        <v>747</v>
      </c>
      <c r="C39" s="135" t="s">
        <v>742</v>
      </c>
      <c r="D39" s="167">
        <v>96471</v>
      </c>
      <c r="E39" s="158">
        <f>'[1]1 квартал 2011'!$E$77</f>
        <v>94516.29999999999</v>
      </c>
    </row>
    <row r="40" spans="1:5" ht="12.75">
      <c r="A40" s="135"/>
      <c r="B40" s="148" t="s">
        <v>748</v>
      </c>
      <c r="C40" s="135" t="s">
        <v>742</v>
      </c>
      <c r="D40" s="167">
        <v>13355</v>
      </c>
      <c r="E40" s="168">
        <v>12381</v>
      </c>
    </row>
    <row r="41" spans="1:5" ht="12.75">
      <c r="A41" s="135"/>
      <c r="B41" s="148" t="s">
        <v>749</v>
      </c>
      <c r="C41" s="135" t="s">
        <v>742</v>
      </c>
      <c r="D41" s="167">
        <v>12107</v>
      </c>
      <c r="E41" s="164">
        <v>3026.2</v>
      </c>
    </row>
    <row r="42" spans="1:5" ht="12.75">
      <c r="A42" s="152" t="s">
        <v>750</v>
      </c>
      <c r="B42" s="152" t="s">
        <v>751</v>
      </c>
      <c r="C42" s="135" t="s">
        <v>742</v>
      </c>
      <c r="D42" s="146">
        <f>D38+D36</f>
        <v>179572</v>
      </c>
      <c r="E42" s="169">
        <f>E38+E36</f>
        <v>165192.5</v>
      </c>
    </row>
    <row r="43" spans="1:5" ht="25.5">
      <c r="A43" s="152" t="s">
        <v>752</v>
      </c>
      <c r="B43" s="170" t="s">
        <v>753</v>
      </c>
      <c r="C43" s="152" t="s">
        <v>742</v>
      </c>
      <c r="D43" s="146">
        <f>D46+D45+D44</f>
        <v>-16861</v>
      </c>
      <c r="E43" s="147">
        <f>E44+E45</f>
        <v>-9173.399999999994</v>
      </c>
    </row>
    <row r="44" spans="1:5" ht="12.75">
      <c r="A44" s="135"/>
      <c r="B44" s="148" t="s">
        <v>723</v>
      </c>
      <c r="C44" s="135" t="s">
        <v>742</v>
      </c>
      <c r="D44" s="155">
        <f>D29-D36-D46</f>
        <v>10980</v>
      </c>
      <c r="E44" s="171">
        <f>E29-E36</f>
        <v>10517.199999999997</v>
      </c>
    </row>
    <row r="45" spans="1:5" ht="12.75">
      <c r="A45" s="135"/>
      <c r="B45" s="148" t="s">
        <v>724</v>
      </c>
      <c r="C45" s="135" t="s">
        <v>742</v>
      </c>
      <c r="D45" s="155">
        <f>D30-D38</f>
        <v>-27841</v>
      </c>
      <c r="E45" s="171">
        <f>E30-E38</f>
        <v>-19690.59999999999</v>
      </c>
    </row>
    <row r="46" spans="1:5" ht="12.75">
      <c r="A46" s="135"/>
      <c r="B46" s="148" t="s">
        <v>754</v>
      </c>
      <c r="C46" s="135" t="s">
        <v>742</v>
      </c>
      <c r="D46" s="155">
        <f>D27-D37</f>
        <v>0</v>
      </c>
      <c r="E46" s="155">
        <f>E27-E37</f>
        <v>0</v>
      </c>
    </row>
    <row r="47" spans="1:5" ht="12.75">
      <c r="A47" s="152" t="s">
        <v>755</v>
      </c>
      <c r="B47" s="144" t="s">
        <v>756</v>
      </c>
      <c r="C47" s="135" t="s">
        <v>742</v>
      </c>
      <c r="D47" s="163" t="s">
        <v>816</v>
      </c>
      <c r="E47" s="147">
        <f>E49+E48</f>
        <v>77802.7</v>
      </c>
    </row>
    <row r="48" spans="1:5" ht="12.75">
      <c r="A48" s="135"/>
      <c r="B48" s="148" t="s">
        <v>757</v>
      </c>
      <c r="C48" s="135" t="s">
        <v>742</v>
      </c>
      <c r="D48" s="163" t="s">
        <v>816</v>
      </c>
      <c r="E48" s="172">
        <v>70320</v>
      </c>
    </row>
    <row r="49" spans="1:5" ht="12.75">
      <c r="A49" s="135"/>
      <c r="B49" s="148" t="s">
        <v>758</v>
      </c>
      <c r="C49" s="135" t="s">
        <v>742</v>
      </c>
      <c r="D49" s="163" t="s">
        <v>816</v>
      </c>
      <c r="E49" s="172">
        <v>7482.7</v>
      </c>
    </row>
    <row r="50" spans="1:5" ht="12.75">
      <c r="A50" s="152" t="s">
        <v>759</v>
      </c>
      <c r="B50" s="152" t="s">
        <v>760</v>
      </c>
      <c r="C50" s="135" t="s">
        <v>742</v>
      </c>
      <c r="D50" s="163" t="s">
        <v>816</v>
      </c>
      <c r="E50" s="147">
        <f>E52+E51</f>
        <v>287926</v>
      </c>
    </row>
    <row r="51" spans="1:5" ht="12.75">
      <c r="A51" s="135"/>
      <c r="B51" s="148" t="s">
        <v>761</v>
      </c>
      <c r="C51" s="135" t="s">
        <v>742</v>
      </c>
      <c r="D51" s="163" t="s">
        <v>816</v>
      </c>
      <c r="E51" s="164">
        <v>254418</v>
      </c>
    </row>
    <row r="52" spans="1:5" ht="12.75">
      <c r="A52" s="135"/>
      <c r="B52" s="148" t="s">
        <v>762</v>
      </c>
      <c r="C52" s="135" t="s">
        <v>742</v>
      </c>
      <c r="D52" s="163" t="s">
        <v>816</v>
      </c>
      <c r="E52" s="164">
        <v>33508</v>
      </c>
    </row>
    <row r="53" spans="1:5" ht="12.75">
      <c r="A53" s="152" t="s">
        <v>817</v>
      </c>
      <c r="B53" s="152" t="s">
        <v>241</v>
      </c>
      <c r="C53" s="152" t="s">
        <v>742</v>
      </c>
      <c r="D53" s="163" t="s">
        <v>816</v>
      </c>
      <c r="E53" s="147">
        <f>E54+4889+11100.9+(128.7+648.2+121.8+138.4)</f>
        <v>260944.19999999998</v>
      </c>
    </row>
    <row r="54" spans="1:5" ht="12.75">
      <c r="A54" s="135"/>
      <c r="B54" s="148" t="s">
        <v>763</v>
      </c>
      <c r="C54" s="135" t="s">
        <v>742</v>
      </c>
      <c r="D54" s="163" t="s">
        <v>816</v>
      </c>
      <c r="E54" s="164">
        <f>'[2]март 11'!$D$24</f>
        <v>243917.19999999998</v>
      </c>
    </row>
    <row r="55" spans="4:5" ht="12.75">
      <c r="D55" s="173"/>
      <c r="E55" s="174"/>
    </row>
  </sheetData>
  <sheetProtection/>
  <mergeCells count="4">
    <mergeCell ref="A1:E1"/>
    <mergeCell ref="D5:E5"/>
    <mergeCell ref="A2:E2"/>
    <mergeCell ref="A3:E3"/>
  </mergeCells>
  <printOptions/>
  <pageMargins left="0.54" right="0.29" top="0.3937007874015748" bottom="0.1968503937007874" header="0.5118110236220472" footer="0.5118110236220472"/>
  <pageSetup horizontalDpi="600" verticalDpi="600" orientation="portrait" paperSize="9" scale="85" r:id="rId3"/>
  <colBreaks count="1" manualBreakCount="1">
    <brk id="5" min="1" max="6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H113"/>
  <sheetViews>
    <sheetView zoomScale="75" zoomScaleNormal="75" workbookViewId="0" topLeftCell="A1">
      <selection activeCell="A1" sqref="A1:IV16384"/>
    </sheetView>
  </sheetViews>
  <sheetFormatPr defaultColWidth="8.8515625" defaultRowHeight="12.75" outlineLevelRow="2" outlineLevelCol="1"/>
  <cols>
    <col min="1" max="1" width="9.28125" style="181" customWidth="1"/>
    <col min="2" max="2" width="39.00390625" style="182" customWidth="1"/>
    <col min="3" max="3" width="15.00390625" style="176" customWidth="1"/>
    <col min="4" max="4" width="10.140625" style="176" customWidth="1"/>
    <col min="5" max="5" width="17.57421875" style="176" customWidth="1" outlineLevel="1"/>
    <col min="6" max="6" width="62.57421875" style="179" customWidth="1" outlineLevel="1"/>
    <col min="7" max="7" width="0.13671875" style="176" hidden="1" customWidth="1"/>
    <col min="8" max="8" width="14.57421875" style="176" customWidth="1"/>
    <col min="9" max="9" width="13.28125" style="179" bestFit="1" customWidth="1" collapsed="1"/>
    <col min="10" max="16" width="14.8515625" style="179" hidden="1" customWidth="1" outlineLevel="1"/>
    <col min="17" max="17" width="17.00390625" style="179" hidden="1" customWidth="1" outlineLevel="1"/>
    <col min="18" max="18" width="18.00390625" style="179" hidden="1" customWidth="1" outlineLevel="1"/>
    <col min="19" max="19" width="14.8515625" style="176" customWidth="1" collapsed="1"/>
    <col min="20" max="20" width="15.00390625" style="176" customWidth="1"/>
    <col min="21" max="21" width="12.8515625" style="179" customWidth="1" collapsed="1"/>
    <col min="22" max="29" width="15.8515625" style="176" hidden="1" customWidth="1" outlineLevel="1"/>
    <col min="30" max="30" width="13.00390625" style="176" hidden="1" customWidth="1" outlineLevel="1"/>
    <col min="31" max="31" width="14.57421875" style="176" customWidth="1" collapsed="1"/>
    <col min="32" max="32" width="14.7109375" style="176" customWidth="1"/>
    <col min="33" max="33" width="12.57421875" style="179" customWidth="1" collapsed="1"/>
    <col min="34" max="34" width="16.7109375" style="179" hidden="1" customWidth="1" outlineLevel="1"/>
    <col min="35" max="35" width="16.57421875" style="179" hidden="1" customWidth="1" outlineLevel="1"/>
    <col min="36" max="36" width="16.7109375" style="179" hidden="1" customWidth="1" outlineLevel="1"/>
    <col min="37" max="37" width="16.8515625" style="179" hidden="1" customWidth="1" outlineLevel="1"/>
    <col min="38" max="38" width="15.140625" style="179" hidden="1" customWidth="1" outlineLevel="1"/>
    <col min="39" max="39" width="16.8515625" style="179" hidden="1" customWidth="1" outlineLevel="1"/>
    <col min="40" max="40" width="16.57421875" style="179" hidden="1" customWidth="1" outlineLevel="1"/>
    <col min="41" max="41" width="15.140625" style="179" hidden="1" customWidth="1" outlineLevel="1"/>
    <col min="42" max="42" width="16.57421875" style="179" hidden="1" customWidth="1" outlineLevel="1"/>
    <col min="43" max="43" width="15.140625" style="176" customWidth="1" collapsed="1"/>
    <col min="44" max="44" width="14.57421875" style="176" customWidth="1"/>
    <col min="45" max="45" width="13.00390625" style="176" customWidth="1" collapsed="1"/>
    <col min="46" max="49" width="16.140625" style="180" hidden="1" customWidth="1" outlineLevel="1"/>
    <col min="50" max="50" width="16.140625" style="176" hidden="1" customWidth="1" outlineLevel="1"/>
    <col min="51" max="52" width="16.140625" style="183" hidden="1" customWidth="1" outlineLevel="1"/>
    <col min="53" max="54" width="16.140625" style="176" hidden="1" customWidth="1" outlineLevel="1"/>
    <col min="55" max="55" width="8.8515625" style="176" customWidth="1" collapsed="1"/>
    <col min="56" max="16384" width="8.8515625" style="176" customWidth="1"/>
  </cols>
  <sheetData>
    <row r="1" spans="1:52" ht="24" customHeight="1">
      <c r="A1" s="175"/>
      <c r="B1" s="175"/>
      <c r="F1" s="175"/>
      <c r="G1" s="177"/>
      <c r="H1" s="178"/>
      <c r="I1" s="177"/>
      <c r="J1" s="177"/>
      <c r="K1" s="178"/>
      <c r="M1" s="177"/>
      <c r="N1" s="178"/>
      <c r="O1" s="177"/>
      <c r="P1" s="178"/>
      <c r="S1" s="177"/>
      <c r="T1" s="178"/>
      <c r="V1" s="178"/>
      <c r="W1" s="178"/>
      <c r="Z1" s="177"/>
      <c r="AA1" s="178"/>
      <c r="AB1" s="179"/>
      <c r="AF1" s="177"/>
      <c r="AG1" s="177"/>
      <c r="AM1" s="177"/>
      <c r="AN1" s="178"/>
      <c r="AQ1" s="177"/>
      <c r="AR1" s="178"/>
      <c r="AS1" s="179"/>
      <c r="AX1" s="177"/>
      <c r="AY1" s="178"/>
      <c r="AZ1" s="179"/>
    </row>
    <row r="2" ht="0.75" customHeight="1" hidden="1" outlineLevel="1">
      <c r="A2" s="181" t="s">
        <v>30</v>
      </c>
    </row>
    <row r="3" spans="1:45" ht="9" customHeight="1" hidden="1" outlineLevel="1">
      <c r="A3" s="184"/>
      <c r="B3" s="185"/>
      <c r="C3" s="185"/>
      <c r="D3" s="186"/>
      <c r="E3" s="186"/>
      <c r="F3" s="186"/>
      <c r="G3" s="187"/>
      <c r="H3" s="188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8"/>
      <c r="T3" s="188"/>
      <c r="U3" s="189"/>
      <c r="V3" s="188"/>
      <c r="W3" s="188"/>
      <c r="X3" s="188"/>
      <c r="Y3" s="188"/>
      <c r="Z3" s="188"/>
      <c r="AA3" s="188"/>
      <c r="AB3" s="188"/>
      <c r="AC3" s="188"/>
      <c r="AD3" s="188"/>
      <c r="AE3" s="186"/>
      <c r="AF3" s="186"/>
      <c r="AG3" s="186"/>
      <c r="AH3" s="186"/>
      <c r="AI3" s="186"/>
      <c r="AJ3" s="187"/>
      <c r="AK3" s="190"/>
      <c r="AL3" s="190"/>
      <c r="AM3" s="191"/>
      <c r="AN3" s="191"/>
      <c r="AO3" s="191"/>
      <c r="AP3" s="191"/>
      <c r="AQ3" s="192"/>
      <c r="AR3" s="192"/>
      <c r="AS3" s="192"/>
    </row>
    <row r="4" spans="1:45" ht="18" customHeight="1" hidden="1" outlineLevel="1">
      <c r="A4" s="184"/>
      <c r="B4" s="185"/>
      <c r="C4" s="185"/>
      <c r="D4" s="186"/>
      <c r="E4" s="186"/>
      <c r="F4" s="186"/>
      <c r="G4" s="187"/>
      <c r="H4" s="188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8"/>
      <c r="T4" s="188"/>
      <c r="U4" s="189"/>
      <c r="V4" s="188"/>
      <c r="W4" s="188"/>
      <c r="X4" s="188"/>
      <c r="Y4" s="188"/>
      <c r="Z4" s="188"/>
      <c r="AA4" s="188"/>
      <c r="AB4" s="188"/>
      <c r="AC4" s="188"/>
      <c r="AD4" s="188"/>
      <c r="AE4" s="186"/>
      <c r="AF4" s="186"/>
      <c r="AG4" s="186"/>
      <c r="AH4" s="186"/>
      <c r="AI4" s="186"/>
      <c r="AJ4" s="187"/>
      <c r="AK4" s="190"/>
      <c r="AL4" s="190"/>
      <c r="AM4" s="191"/>
      <c r="AN4" s="191"/>
      <c r="AO4" s="191"/>
      <c r="AP4" s="191"/>
      <c r="AQ4" s="192"/>
      <c r="AR4" s="192"/>
      <c r="AS4" s="192"/>
    </row>
    <row r="5" spans="1:45" ht="18.75" customHeight="1" hidden="1" outlineLevel="1">
      <c r="A5" s="184"/>
      <c r="B5" s="185"/>
      <c r="C5" s="185"/>
      <c r="D5" s="186"/>
      <c r="E5" s="186"/>
      <c r="F5" s="186"/>
      <c r="G5" s="187"/>
      <c r="H5" s="188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8"/>
      <c r="T5" s="188"/>
      <c r="U5" s="189"/>
      <c r="V5" s="188"/>
      <c r="W5" s="188"/>
      <c r="X5" s="188"/>
      <c r="Y5" s="188"/>
      <c r="Z5" s="188"/>
      <c r="AA5" s="188"/>
      <c r="AB5" s="188"/>
      <c r="AC5" s="188"/>
      <c r="AD5" s="188"/>
      <c r="AE5" s="186"/>
      <c r="AF5" s="186"/>
      <c r="AG5" s="186"/>
      <c r="AH5" s="186"/>
      <c r="AI5" s="186"/>
      <c r="AJ5" s="187"/>
      <c r="AK5" s="190"/>
      <c r="AL5" s="190"/>
      <c r="AM5" s="191"/>
      <c r="AN5" s="191"/>
      <c r="AO5" s="191"/>
      <c r="AP5" s="191"/>
      <c r="AQ5" s="192"/>
      <c r="AR5" s="192"/>
      <c r="AS5" s="192"/>
    </row>
    <row r="6" spans="1:45" ht="18.75" customHeight="1" hidden="1" outlineLevel="1">
      <c r="A6" s="184"/>
      <c r="B6" s="185"/>
      <c r="C6" s="185"/>
      <c r="D6" s="186"/>
      <c r="E6" s="186"/>
      <c r="F6" s="186"/>
      <c r="G6" s="187"/>
      <c r="H6" s="188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8"/>
      <c r="T6" s="188"/>
      <c r="U6" s="189"/>
      <c r="V6" s="188"/>
      <c r="W6" s="188"/>
      <c r="X6" s="188"/>
      <c r="Y6" s="188"/>
      <c r="Z6" s="188"/>
      <c r="AA6" s="188"/>
      <c r="AB6" s="188"/>
      <c r="AC6" s="188"/>
      <c r="AD6" s="188"/>
      <c r="AE6" s="186"/>
      <c r="AF6" s="186"/>
      <c r="AG6" s="186"/>
      <c r="AH6" s="186"/>
      <c r="AI6" s="186"/>
      <c r="AJ6" s="187"/>
      <c r="AK6" s="190"/>
      <c r="AL6" s="190"/>
      <c r="AM6" s="191"/>
      <c r="AN6" s="191"/>
      <c r="AO6" s="191"/>
      <c r="AP6" s="191"/>
      <c r="AQ6" s="192"/>
      <c r="AR6" s="192"/>
      <c r="AS6" s="192"/>
    </row>
    <row r="7" spans="1:45" ht="18.75" customHeight="1" hidden="1" outlineLevel="1">
      <c r="A7" s="184"/>
      <c r="B7" s="185"/>
      <c r="C7" s="185"/>
      <c r="D7" s="186"/>
      <c r="E7" s="186"/>
      <c r="F7" s="186"/>
      <c r="G7" s="187"/>
      <c r="H7" s="188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8"/>
      <c r="T7" s="188"/>
      <c r="U7" s="189"/>
      <c r="V7" s="188"/>
      <c r="W7" s="188"/>
      <c r="X7" s="188"/>
      <c r="Y7" s="188"/>
      <c r="Z7" s="188"/>
      <c r="AA7" s="188"/>
      <c r="AB7" s="188"/>
      <c r="AC7" s="188"/>
      <c r="AD7" s="188"/>
      <c r="AE7" s="186"/>
      <c r="AF7" s="186"/>
      <c r="AG7" s="186"/>
      <c r="AH7" s="186"/>
      <c r="AI7" s="186"/>
      <c r="AJ7" s="187"/>
      <c r="AK7" s="190"/>
      <c r="AL7" s="190"/>
      <c r="AM7" s="191"/>
      <c r="AN7" s="191"/>
      <c r="AO7" s="191"/>
      <c r="AP7" s="191"/>
      <c r="AQ7" s="192"/>
      <c r="AR7" s="192"/>
      <c r="AS7" s="192"/>
    </row>
    <row r="8" spans="1:45" ht="18.75" customHeight="1" outlineLevel="1">
      <c r="A8" s="184"/>
      <c r="B8" s="185"/>
      <c r="C8" s="185"/>
      <c r="D8" s="186"/>
      <c r="E8" s="186"/>
      <c r="F8" s="193" t="s">
        <v>342</v>
      </c>
      <c r="G8" s="187"/>
      <c r="H8" s="188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8"/>
      <c r="T8" s="188"/>
      <c r="U8" s="189"/>
      <c r="V8" s="188"/>
      <c r="W8" s="188"/>
      <c r="X8" s="188"/>
      <c r="Y8" s="188"/>
      <c r="Z8" s="188"/>
      <c r="AA8" s="188"/>
      <c r="AB8" s="188"/>
      <c r="AC8" s="188"/>
      <c r="AD8" s="188"/>
      <c r="AE8" s="186"/>
      <c r="AF8" s="186"/>
      <c r="AG8" s="186"/>
      <c r="AH8" s="186"/>
      <c r="AI8" s="186"/>
      <c r="AJ8" s="187"/>
      <c r="AK8" s="190"/>
      <c r="AL8" s="190"/>
      <c r="AM8" s="191"/>
      <c r="AN8" s="191"/>
      <c r="AO8" s="191"/>
      <c r="AP8" s="191"/>
      <c r="AQ8" s="192"/>
      <c r="AR8" s="192"/>
      <c r="AS8" s="192"/>
    </row>
    <row r="9" spans="1:54" s="196" customFormat="1" ht="83.25" customHeight="1">
      <c r="A9" s="426" t="s">
        <v>31</v>
      </c>
      <c r="B9" s="426"/>
      <c r="C9" s="426"/>
      <c r="D9" s="426"/>
      <c r="E9" s="426"/>
      <c r="F9" s="426"/>
      <c r="G9" s="426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5"/>
      <c r="AU9" s="195"/>
      <c r="AV9" s="195"/>
      <c r="AW9" s="195"/>
      <c r="AX9" s="195"/>
      <c r="AY9" s="195"/>
      <c r="AZ9" s="195"/>
      <c r="BA9" s="195"/>
      <c r="BB9" s="195"/>
    </row>
    <row r="10" spans="1:54" s="196" customFormat="1" ht="63" customHeight="1">
      <c r="A10" s="427" t="s">
        <v>32</v>
      </c>
      <c r="B10" s="427"/>
      <c r="C10" s="427"/>
      <c r="D10" s="427"/>
      <c r="E10" s="427"/>
      <c r="F10" s="427"/>
      <c r="G10" s="427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5"/>
      <c r="AU10" s="195"/>
      <c r="AV10" s="195"/>
      <c r="AW10" s="195"/>
      <c r="AX10" s="195"/>
      <c r="AY10" s="195"/>
      <c r="AZ10" s="195"/>
      <c r="BA10" s="195"/>
      <c r="BB10" s="195"/>
    </row>
    <row r="11" spans="1:54" s="196" customFormat="1" ht="0.75" customHeight="1">
      <c r="A11" s="197"/>
      <c r="B11" s="197"/>
      <c r="C11" s="197"/>
      <c r="D11" s="197"/>
      <c r="E11" s="197"/>
      <c r="F11" s="197"/>
      <c r="G11" s="197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5"/>
      <c r="AU11" s="195"/>
      <c r="AV11" s="195"/>
      <c r="AW11" s="195"/>
      <c r="AX11" s="195"/>
      <c r="AY11" s="195"/>
      <c r="AZ11" s="195"/>
      <c r="BA11" s="195"/>
      <c r="BB11" s="195"/>
    </row>
    <row r="12" spans="1:49" ht="9" customHeight="1">
      <c r="A12" s="198"/>
      <c r="B12" s="199"/>
      <c r="C12" s="200"/>
      <c r="D12" s="200"/>
      <c r="E12" s="201"/>
      <c r="F12" s="203"/>
      <c r="G12" s="200"/>
      <c r="H12" s="200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204"/>
      <c r="U12" s="205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6"/>
      <c r="AR12" s="206"/>
      <c r="AS12" s="207"/>
      <c r="AT12" s="208"/>
      <c r="AU12" s="209"/>
      <c r="AV12" s="204"/>
      <c r="AW12" s="204"/>
    </row>
    <row r="13" spans="1:59" ht="59.25" customHeight="1">
      <c r="A13" s="210" t="s">
        <v>33</v>
      </c>
      <c r="B13" s="211" t="s">
        <v>34</v>
      </c>
      <c r="C13" s="210" t="s">
        <v>35</v>
      </c>
      <c r="D13" s="210" t="s">
        <v>36</v>
      </c>
      <c r="E13" s="212" t="s">
        <v>37</v>
      </c>
      <c r="F13" s="213" t="s">
        <v>38</v>
      </c>
      <c r="G13" s="21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</row>
    <row r="14" spans="1:59" s="196" customFormat="1" ht="3.75" customHeight="1">
      <c r="A14" s="215"/>
      <c r="B14" s="216"/>
      <c r="C14" s="217"/>
      <c r="D14" s="218"/>
      <c r="E14" s="219"/>
      <c r="F14" s="220"/>
      <c r="G14" s="221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</row>
    <row r="15" spans="1:59" s="196" customFormat="1" ht="9.75" customHeight="1">
      <c r="A15" s="222"/>
      <c r="B15" s="223"/>
      <c r="C15" s="224"/>
      <c r="D15" s="225"/>
      <c r="E15" s="226"/>
      <c r="F15" s="227"/>
      <c r="G15" s="221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</row>
    <row r="16" spans="1:59" s="196" customFormat="1" ht="26.25" customHeight="1">
      <c r="A16" s="428" t="s">
        <v>39</v>
      </c>
      <c r="B16" s="429"/>
      <c r="C16" s="429"/>
      <c r="D16" s="429"/>
      <c r="E16" s="429"/>
      <c r="F16" s="429"/>
      <c r="G16" s="430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</row>
    <row r="17" spans="1:59" s="196" customFormat="1" ht="11.25" customHeight="1">
      <c r="A17" s="231"/>
      <c r="B17" s="231"/>
      <c r="C17" s="231"/>
      <c r="D17" s="231"/>
      <c r="E17" s="231"/>
      <c r="F17" s="231"/>
      <c r="G17" s="230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</row>
    <row r="18" spans="1:59" s="196" customFormat="1" ht="30">
      <c r="A18" s="232" t="s">
        <v>712</v>
      </c>
      <c r="B18" s="233" t="s">
        <v>40</v>
      </c>
      <c r="C18" s="235" t="s">
        <v>41</v>
      </c>
      <c r="D18" s="236"/>
      <c r="E18" s="237"/>
      <c r="F18" s="238" t="s">
        <v>42</v>
      </c>
      <c r="G18" s="221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</row>
    <row r="19" spans="1:59" s="196" customFormat="1" ht="60">
      <c r="A19" s="239" t="s">
        <v>714</v>
      </c>
      <c r="B19" s="240" t="s">
        <v>43</v>
      </c>
      <c r="C19" s="235" t="s">
        <v>44</v>
      </c>
      <c r="D19" s="241"/>
      <c r="E19" s="237" t="s">
        <v>45</v>
      </c>
      <c r="F19" s="238" t="s">
        <v>46</v>
      </c>
      <c r="G19" s="221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</row>
    <row r="20" spans="1:59" s="196" customFormat="1" ht="30">
      <c r="A20" s="239" t="s">
        <v>717</v>
      </c>
      <c r="B20" s="240" t="s">
        <v>47</v>
      </c>
      <c r="C20" s="235" t="s">
        <v>48</v>
      </c>
      <c r="D20" s="241"/>
      <c r="E20" s="237" t="s">
        <v>49</v>
      </c>
      <c r="F20" s="238" t="s">
        <v>50</v>
      </c>
      <c r="G20" s="221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</row>
    <row r="21" spans="1:59" s="196" customFormat="1" ht="18">
      <c r="A21" s="239" t="s">
        <v>51</v>
      </c>
      <c r="B21" s="240" t="s">
        <v>52</v>
      </c>
      <c r="C21" s="235" t="s">
        <v>44</v>
      </c>
      <c r="D21" s="241"/>
      <c r="E21" s="237" t="s">
        <v>53</v>
      </c>
      <c r="F21" s="238" t="s">
        <v>54</v>
      </c>
      <c r="G21" s="221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</row>
    <row r="22" spans="1:59" s="196" customFormat="1" ht="45">
      <c r="A22" s="239" t="s">
        <v>55</v>
      </c>
      <c r="B22" s="240" t="s">
        <v>56</v>
      </c>
      <c r="C22" s="235" t="s">
        <v>44</v>
      </c>
      <c r="D22" s="241"/>
      <c r="E22" s="237" t="s">
        <v>53</v>
      </c>
      <c r="F22" s="238" t="s">
        <v>57</v>
      </c>
      <c r="G22" s="221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</row>
    <row r="23" spans="1:59" s="196" customFormat="1" ht="29.25" customHeight="1">
      <c r="A23" s="239" t="s">
        <v>58</v>
      </c>
      <c r="B23" s="240" t="s">
        <v>59</v>
      </c>
      <c r="C23" s="235" t="s">
        <v>44</v>
      </c>
      <c r="D23" s="241"/>
      <c r="E23" s="237" t="s">
        <v>60</v>
      </c>
      <c r="F23" s="238" t="s">
        <v>61</v>
      </c>
      <c r="G23" s="221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</row>
    <row r="24" spans="1:59" s="196" customFormat="1" ht="34.5" customHeight="1">
      <c r="A24" s="239" t="s">
        <v>58</v>
      </c>
      <c r="B24" s="240" t="s">
        <v>62</v>
      </c>
      <c r="C24" s="235" t="s">
        <v>44</v>
      </c>
      <c r="D24" s="241"/>
      <c r="E24" s="237" t="s">
        <v>60</v>
      </c>
      <c r="F24" s="238" t="s">
        <v>63</v>
      </c>
      <c r="G24" s="221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</row>
    <row r="25" spans="1:59" s="196" customFormat="1" ht="30">
      <c r="A25" s="239" t="s">
        <v>64</v>
      </c>
      <c r="B25" s="240" t="s">
        <v>65</v>
      </c>
      <c r="C25" s="235" t="s">
        <v>44</v>
      </c>
      <c r="D25" s="241"/>
      <c r="E25" s="237" t="s">
        <v>53</v>
      </c>
      <c r="F25" s="238" t="s">
        <v>66</v>
      </c>
      <c r="G25" s="221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</row>
    <row r="26" spans="1:59" s="196" customFormat="1" ht="18">
      <c r="A26" s="239" t="s">
        <v>67</v>
      </c>
      <c r="B26" s="240" t="s">
        <v>68</v>
      </c>
      <c r="C26" s="235" t="s">
        <v>44</v>
      </c>
      <c r="D26" s="241"/>
      <c r="E26" s="237" t="s">
        <v>49</v>
      </c>
      <c r="F26" s="238" t="s">
        <v>69</v>
      </c>
      <c r="G26" s="221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</row>
    <row r="27" spans="1:59" s="196" customFormat="1" ht="102" customHeight="1" hidden="1">
      <c r="A27" s="239" t="s">
        <v>64</v>
      </c>
      <c r="B27" s="240" t="s">
        <v>70</v>
      </c>
      <c r="C27" s="235" t="s">
        <v>44</v>
      </c>
      <c r="D27" s="241"/>
      <c r="E27" s="237"/>
      <c r="F27" s="238"/>
      <c r="G27" s="221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</row>
    <row r="28" spans="1:59" s="196" customFormat="1" ht="75" customHeight="1" hidden="1">
      <c r="A28" s="239" t="s">
        <v>64</v>
      </c>
      <c r="B28" s="242" t="s">
        <v>71</v>
      </c>
      <c r="C28" s="235" t="s">
        <v>44</v>
      </c>
      <c r="D28" s="241"/>
      <c r="E28" s="237" t="s">
        <v>53</v>
      </c>
      <c r="F28" s="238" t="s">
        <v>72</v>
      </c>
      <c r="G28" s="221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</row>
    <row r="29" spans="1:59" s="196" customFormat="1" ht="51" customHeight="1" hidden="1">
      <c r="A29" s="239" t="s">
        <v>64</v>
      </c>
      <c r="B29" s="242" t="s">
        <v>73</v>
      </c>
      <c r="C29" s="235" t="s">
        <v>44</v>
      </c>
      <c r="D29" s="241"/>
      <c r="E29" s="237" t="s">
        <v>53</v>
      </c>
      <c r="F29" s="238" t="s">
        <v>74</v>
      </c>
      <c r="G29" s="221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</row>
    <row r="30" spans="1:59" s="196" customFormat="1" ht="30" customHeight="1" hidden="1">
      <c r="A30" s="239" t="s">
        <v>67</v>
      </c>
      <c r="B30" s="240" t="s">
        <v>75</v>
      </c>
      <c r="C30" s="235" t="s">
        <v>76</v>
      </c>
      <c r="D30" s="243"/>
      <c r="E30" s="237" t="s">
        <v>77</v>
      </c>
      <c r="F30" s="238" t="s">
        <v>78</v>
      </c>
      <c r="G30" s="221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</row>
    <row r="31" spans="1:59" s="196" customFormat="1" ht="60" customHeight="1">
      <c r="A31" s="239" t="s">
        <v>79</v>
      </c>
      <c r="B31" s="240" t="s">
        <v>80</v>
      </c>
      <c r="C31" s="235" t="s">
        <v>76</v>
      </c>
      <c r="D31" s="241"/>
      <c r="E31" s="237" t="s">
        <v>53</v>
      </c>
      <c r="F31" s="238" t="s">
        <v>81</v>
      </c>
      <c r="G31" s="221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</row>
    <row r="32" spans="1:59" s="196" customFormat="1" ht="45">
      <c r="A32" s="239" t="s">
        <v>82</v>
      </c>
      <c r="B32" s="240" t="s">
        <v>83</v>
      </c>
      <c r="C32" s="235" t="s">
        <v>76</v>
      </c>
      <c r="D32" s="241"/>
      <c r="E32" s="237" t="s">
        <v>53</v>
      </c>
      <c r="F32" s="238" t="s">
        <v>84</v>
      </c>
      <c r="G32" s="221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</row>
    <row r="33" spans="1:59" s="196" customFormat="1" ht="42.75" customHeight="1" hidden="1">
      <c r="A33" s="239" t="s">
        <v>82</v>
      </c>
      <c r="B33" s="240" t="s">
        <v>85</v>
      </c>
      <c r="C33" s="235" t="s">
        <v>76</v>
      </c>
      <c r="D33" s="241"/>
      <c r="E33" s="237" t="s">
        <v>53</v>
      </c>
      <c r="F33" s="238" t="s">
        <v>86</v>
      </c>
      <c r="G33" s="221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</row>
    <row r="34" spans="1:59" s="196" customFormat="1" ht="15">
      <c r="A34" s="239" t="s">
        <v>87</v>
      </c>
      <c r="B34" s="240" t="s">
        <v>88</v>
      </c>
      <c r="C34" s="235" t="s">
        <v>76</v>
      </c>
      <c r="D34" s="244"/>
      <c r="E34" s="237"/>
      <c r="F34" s="238"/>
      <c r="G34" s="221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</row>
    <row r="35" spans="1:59" s="196" customFormat="1" ht="15">
      <c r="A35" s="245" t="s">
        <v>89</v>
      </c>
      <c r="B35" s="242" t="s">
        <v>90</v>
      </c>
      <c r="C35" s="246"/>
      <c r="D35" s="244"/>
      <c r="E35" s="237" t="s">
        <v>53</v>
      </c>
      <c r="F35" s="237" t="s">
        <v>91</v>
      </c>
      <c r="G35" s="221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</row>
    <row r="36" spans="1:59" s="196" customFormat="1" ht="75" hidden="1">
      <c r="A36" s="239" t="s">
        <v>92</v>
      </c>
      <c r="B36" s="247" t="s">
        <v>93</v>
      </c>
      <c r="C36" s="246" t="s">
        <v>76</v>
      </c>
      <c r="D36" s="244"/>
      <c r="E36" s="237" t="s">
        <v>94</v>
      </c>
      <c r="F36" s="237" t="s">
        <v>95</v>
      </c>
      <c r="G36" s="221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</row>
    <row r="37" spans="1:59" s="196" customFormat="1" ht="115.5" customHeight="1">
      <c r="A37" s="239" t="s">
        <v>96</v>
      </c>
      <c r="B37" s="240" t="s">
        <v>97</v>
      </c>
      <c r="C37" s="235" t="s">
        <v>98</v>
      </c>
      <c r="D37" s="248"/>
      <c r="E37" s="237" t="s">
        <v>53</v>
      </c>
      <c r="F37" s="249" t="s">
        <v>794</v>
      </c>
      <c r="G37" s="221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</row>
    <row r="38" spans="1:59" s="196" customFormat="1" ht="30" hidden="1">
      <c r="A38" s="245" t="s">
        <v>99</v>
      </c>
      <c r="B38" s="242" t="s">
        <v>100</v>
      </c>
      <c r="C38" s="246"/>
      <c r="D38" s="244"/>
      <c r="E38" s="237" t="s">
        <v>101</v>
      </c>
      <c r="F38" s="237" t="s">
        <v>102</v>
      </c>
      <c r="G38" s="221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</row>
    <row r="39" spans="1:59" s="196" customFormat="1" ht="30">
      <c r="A39" s="239" t="s">
        <v>103</v>
      </c>
      <c r="B39" s="240" t="s">
        <v>104</v>
      </c>
      <c r="C39" s="235" t="s">
        <v>98</v>
      </c>
      <c r="D39" s="248"/>
      <c r="E39" s="237" t="s">
        <v>53</v>
      </c>
      <c r="F39" s="238" t="s">
        <v>105</v>
      </c>
      <c r="G39" s="221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</row>
    <row r="40" spans="1:59" s="196" customFormat="1" ht="68.25" customHeight="1">
      <c r="A40" s="239" t="s">
        <v>106</v>
      </c>
      <c r="B40" s="240" t="s">
        <v>107</v>
      </c>
      <c r="C40" s="246" t="s">
        <v>76</v>
      </c>
      <c r="D40" s="250"/>
      <c r="E40" s="237" t="s">
        <v>53</v>
      </c>
      <c r="F40" s="238" t="s">
        <v>108</v>
      </c>
      <c r="G40" s="221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</row>
    <row r="41" spans="1:59" s="196" customFormat="1" ht="57" customHeight="1">
      <c r="A41" s="239" t="s">
        <v>109</v>
      </c>
      <c r="B41" s="240" t="s">
        <v>110</v>
      </c>
      <c r="C41" s="246" t="s">
        <v>76</v>
      </c>
      <c r="D41" s="250"/>
      <c r="E41" s="237" t="s">
        <v>60</v>
      </c>
      <c r="F41" s="238" t="s">
        <v>111</v>
      </c>
      <c r="G41" s="221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</row>
    <row r="42" spans="1:59" s="196" customFormat="1" ht="57" customHeight="1">
      <c r="A42" s="239" t="s">
        <v>112</v>
      </c>
      <c r="B42" s="240" t="s">
        <v>113</v>
      </c>
      <c r="C42" s="246" t="s">
        <v>114</v>
      </c>
      <c r="D42" s="250"/>
      <c r="E42" s="237" t="s">
        <v>53</v>
      </c>
      <c r="F42" s="238" t="s">
        <v>115</v>
      </c>
      <c r="G42" s="221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spans="1:59" s="196" customFormat="1" ht="71.25" customHeight="1">
      <c r="A43" s="239" t="s">
        <v>116</v>
      </c>
      <c r="B43" s="240" t="s">
        <v>117</v>
      </c>
      <c r="C43" s="251" t="s">
        <v>76</v>
      </c>
      <c r="D43" s="248"/>
      <c r="E43" s="237" t="s">
        <v>53</v>
      </c>
      <c r="F43" s="238" t="s">
        <v>118</v>
      </c>
      <c r="G43" s="221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</row>
    <row r="44" spans="1:59" s="196" customFormat="1" ht="38.25" customHeight="1">
      <c r="A44" s="239" t="s">
        <v>119</v>
      </c>
      <c r="B44" s="240" t="s">
        <v>120</v>
      </c>
      <c r="C44" s="235" t="s">
        <v>76</v>
      </c>
      <c r="D44" s="252"/>
      <c r="E44" s="237" t="s">
        <v>53</v>
      </c>
      <c r="F44" s="238" t="s">
        <v>121</v>
      </c>
      <c r="G44" s="221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</row>
    <row r="45" spans="1:59" s="196" customFormat="1" ht="53.25" customHeight="1" hidden="1">
      <c r="A45" s="239" t="s">
        <v>116</v>
      </c>
      <c r="B45" s="240" t="s">
        <v>122</v>
      </c>
      <c r="C45" s="235" t="s">
        <v>76</v>
      </c>
      <c r="D45" s="252"/>
      <c r="E45" s="237" t="s">
        <v>123</v>
      </c>
      <c r="F45" s="238" t="s">
        <v>124</v>
      </c>
      <c r="G45" s="221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</row>
    <row r="46" spans="1:59" s="196" customFormat="1" ht="54" customHeight="1">
      <c r="A46" s="239" t="s">
        <v>125</v>
      </c>
      <c r="B46" s="240" t="s">
        <v>126</v>
      </c>
      <c r="C46" s="235" t="s">
        <v>44</v>
      </c>
      <c r="D46" s="253"/>
      <c r="E46" s="237" t="s">
        <v>53</v>
      </c>
      <c r="F46" s="238" t="s">
        <v>127</v>
      </c>
      <c r="G46" s="221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</row>
    <row r="47" spans="1:59" s="196" customFormat="1" ht="45" customHeight="1" hidden="1">
      <c r="A47" s="239" t="s">
        <v>119</v>
      </c>
      <c r="B47" s="240" t="s">
        <v>128</v>
      </c>
      <c r="C47" s="235" t="s">
        <v>98</v>
      </c>
      <c r="D47" s="253"/>
      <c r="E47" s="237" t="s">
        <v>53</v>
      </c>
      <c r="F47" s="238" t="s">
        <v>129</v>
      </c>
      <c r="G47" s="221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</row>
    <row r="48" spans="1:59" s="196" customFormat="1" ht="36.75" customHeight="1" hidden="1">
      <c r="A48" s="239" t="s">
        <v>130</v>
      </c>
      <c r="B48" s="240" t="s">
        <v>131</v>
      </c>
      <c r="C48" s="235" t="s">
        <v>44</v>
      </c>
      <c r="D48" s="243"/>
      <c r="E48" s="237" t="s">
        <v>53</v>
      </c>
      <c r="F48" s="237" t="s">
        <v>132</v>
      </c>
      <c r="G48" s="221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</row>
    <row r="49" spans="1:59" s="196" customFormat="1" ht="18" customHeight="1" hidden="1">
      <c r="A49" s="254"/>
      <c r="B49" s="255"/>
      <c r="C49" s="256"/>
      <c r="D49" s="236"/>
      <c r="E49" s="236"/>
      <c r="F49" s="257"/>
      <c r="G49" s="221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</row>
    <row r="50" spans="1:59" s="196" customFormat="1" ht="18" customHeight="1" hidden="1">
      <c r="A50" s="254"/>
      <c r="B50" s="255"/>
      <c r="C50" s="256"/>
      <c r="D50" s="236"/>
      <c r="E50" s="236"/>
      <c r="F50" s="257"/>
      <c r="G50" s="221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</row>
    <row r="51" spans="1:59" s="196" customFormat="1" ht="18" customHeight="1" hidden="1">
      <c r="A51" s="254"/>
      <c r="B51" s="255"/>
      <c r="C51" s="256"/>
      <c r="D51" s="236"/>
      <c r="E51" s="236"/>
      <c r="F51" s="257"/>
      <c r="G51" s="221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</row>
    <row r="52" spans="1:59" s="196" customFormat="1" ht="18" customHeight="1" hidden="1">
      <c r="A52" s="254"/>
      <c r="B52" s="255"/>
      <c r="C52" s="256"/>
      <c r="D52" s="236"/>
      <c r="E52" s="236"/>
      <c r="F52" s="257"/>
      <c r="G52" s="221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</row>
    <row r="53" spans="1:59" s="196" customFormat="1" ht="18" customHeight="1" hidden="1">
      <c r="A53" s="254"/>
      <c r="B53" s="255"/>
      <c r="C53" s="256"/>
      <c r="D53" s="236"/>
      <c r="E53" s="236"/>
      <c r="F53" s="257"/>
      <c r="G53" s="221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</row>
    <row r="54" spans="1:59" s="196" customFormat="1" ht="18" customHeight="1" hidden="1">
      <c r="A54" s="254"/>
      <c r="B54" s="255"/>
      <c r="C54" s="256"/>
      <c r="D54" s="236"/>
      <c r="E54" s="236"/>
      <c r="F54" s="257"/>
      <c r="G54" s="221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</row>
    <row r="55" spans="1:59" s="196" customFormat="1" ht="18" customHeight="1" hidden="1">
      <c r="A55" s="254"/>
      <c r="B55" s="255"/>
      <c r="C55" s="256"/>
      <c r="D55" s="236"/>
      <c r="E55" s="236"/>
      <c r="F55" s="257"/>
      <c r="G55" s="221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</row>
    <row r="56" spans="1:59" s="196" customFormat="1" ht="18" customHeight="1" hidden="1">
      <c r="A56" s="254"/>
      <c r="B56" s="255"/>
      <c r="C56" s="256"/>
      <c r="D56" s="236"/>
      <c r="E56" s="236"/>
      <c r="F56" s="257"/>
      <c r="G56" s="221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</row>
    <row r="57" spans="1:59" s="196" customFormat="1" ht="18" customHeight="1" hidden="1">
      <c r="A57" s="254"/>
      <c r="B57" s="255"/>
      <c r="C57" s="256"/>
      <c r="D57" s="236"/>
      <c r="E57" s="236"/>
      <c r="F57" s="257"/>
      <c r="G57" s="221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</row>
    <row r="58" spans="1:59" s="196" customFormat="1" ht="65.25" customHeight="1">
      <c r="A58" s="239" t="s">
        <v>133</v>
      </c>
      <c r="B58" s="240" t="s">
        <v>134</v>
      </c>
      <c r="C58" s="235" t="s">
        <v>98</v>
      </c>
      <c r="D58" s="217"/>
      <c r="E58" s="237" t="s">
        <v>53</v>
      </c>
      <c r="F58" s="217" t="s">
        <v>135</v>
      </c>
      <c r="G58" s="221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</row>
    <row r="59" spans="1:59" s="196" customFormat="1" ht="58.5" customHeight="1">
      <c r="A59" s="245" t="s">
        <v>136</v>
      </c>
      <c r="B59" s="242" t="s">
        <v>137</v>
      </c>
      <c r="C59" s="235" t="s">
        <v>76</v>
      </c>
      <c r="D59" s="217"/>
      <c r="E59" s="237" t="s">
        <v>138</v>
      </c>
      <c r="F59" s="235" t="s">
        <v>139</v>
      </c>
      <c r="G59" s="221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</row>
    <row r="60" spans="1:59" s="196" customFormat="1" ht="29.25" customHeight="1">
      <c r="A60" s="245" t="s">
        <v>140</v>
      </c>
      <c r="B60" s="242" t="s">
        <v>141</v>
      </c>
      <c r="C60" s="235" t="s">
        <v>76</v>
      </c>
      <c r="D60" s="217"/>
      <c r="E60" s="237" t="s">
        <v>142</v>
      </c>
      <c r="F60" s="235" t="s">
        <v>143</v>
      </c>
      <c r="G60" s="221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</row>
    <row r="61" spans="1:59" s="196" customFormat="1" ht="26.25" customHeight="1" hidden="1">
      <c r="A61" s="245" t="s">
        <v>144</v>
      </c>
      <c r="B61" s="242" t="s">
        <v>145</v>
      </c>
      <c r="C61" s="235" t="s">
        <v>76</v>
      </c>
      <c r="D61" s="217"/>
      <c r="E61" s="237" t="s">
        <v>146</v>
      </c>
      <c r="F61" s="235" t="s">
        <v>147</v>
      </c>
      <c r="G61" s="221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</row>
    <row r="62" spans="1:59" s="196" customFormat="1" ht="45" hidden="1">
      <c r="A62" s="217" t="s">
        <v>148</v>
      </c>
      <c r="B62" s="240" t="s">
        <v>149</v>
      </c>
      <c r="C62" s="217" t="s">
        <v>76</v>
      </c>
      <c r="D62" s="248"/>
      <c r="E62" s="237" t="s">
        <v>150</v>
      </c>
      <c r="F62" s="238" t="s">
        <v>151</v>
      </c>
      <c r="G62" s="221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</row>
    <row r="63" spans="1:59" s="196" customFormat="1" ht="18" hidden="1">
      <c r="A63" s="217" t="s">
        <v>130</v>
      </c>
      <c r="B63" s="240" t="s">
        <v>152</v>
      </c>
      <c r="C63" s="217" t="s">
        <v>76</v>
      </c>
      <c r="D63" s="248"/>
      <c r="E63" s="237" t="s">
        <v>153</v>
      </c>
      <c r="F63" s="238" t="s">
        <v>154</v>
      </c>
      <c r="G63" s="221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</row>
    <row r="64" spans="1:59" s="196" customFormat="1" ht="18">
      <c r="A64" s="258"/>
      <c r="B64" s="259"/>
      <c r="C64" s="260"/>
      <c r="D64" s="261"/>
      <c r="E64" s="261"/>
      <c r="F64" s="262"/>
      <c r="G64" s="263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</row>
    <row r="65" spans="1:59" s="196" customFormat="1" ht="30.75" customHeight="1">
      <c r="A65" s="405" t="s">
        <v>155</v>
      </c>
      <c r="B65" s="294"/>
      <c r="C65" s="294"/>
      <c r="D65" s="294"/>
      <c r="E65" s="294"/>
      <c r="F65" s="294"/>
      <c r="G65" s="295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</row>
    <row r="66" spans="1:59" s="196" customFormat="1" ht="9.75" customHeight="1">
      <c r="A66" s="228"/>
      <c r="B66" s="229"/>
      <c r="C66" s="229"/>
      <c r="D66" s="229"/>
      <c r="E66" s="229"/>
      <c r="F66" s="229"/>
      <c r="G66" s="221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</row>
    <row r="67" spans="1:59" ht="18" outlineLevel="1">
      <c r="A67" s="264" t="s">
        <v>719</v>
      </c>
      <c r="B67" s="265" t="s">
        <v>156</v>
      </c>
      <c r="C67" s="266"/>
      <c r="D67" s="267"/>
      <c r="E67" s="268" t="s">
        <v>157</v>
      </c>
      <c r="F67" s="269"/>
      <c r="G67" s="221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</row>
    <row r="68" spans="1:59" ht="18" outlineLevel="1">
      <c r="A68" s="264"/>
      <c r="B68" s="265"/>
      <c r="C68" s="266"/>
      <c r="D68" s="267"/>
      <c r="E68" s="268"/>
      <c r="F68" s="269"/>
      <c r="G68" s="221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</row>
    <row r="69" spans="1:59" ht="33" outlineLevel="1">
      <c r="A69" s="270" t="s">
        <v>158</v>
      </c>
      <c r="B69" s="271" t="s">
        <v>159</v>
      </c>
      <c r="C69" s="266"/>
      <c r="D69" s="267"/>
      <c r="E69" s="272"/>
      <c r="F69" s="273"/>
      <c r="G69" s="221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</row>
    <row r="70" spans="1:60" ht="109.5" customHeight="1" outlineLevel="1">
      <c r="A70" s="239" t="s">
        <v>160</v>
      </c>
      <c r="B70" s="274" t="s">
        <v>164</v>
      </c>
      <c r="C70" s="239" t="s">
        <v>76</v>
      </c>
      <c r="D70" s="275"/>
      <c r="E70" s="276">
        <v>3</v>
      </c>
      <c r="F70" s="277" t="s">
        <v>795</v>
      </c>
      <c r="G70" s="221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76">
        <f>SUM(BC70:BF70)</f>
        <v>0</v>
      </c>
    </row>
    <row r="71" spans="1:60" ht="33" customHeight="1" outlineLevel="1">
      <c r="A71" s="239" t="s">
        <v>165</v>
      </c>
      <c r="B71" s="274" t="s">
        <v>166</v>
      </c>
      <c r="C71" s="239" t="s">
        <v>44</v>
      </c>
      <c r="D71" s="275"/>
      <c r="E71" s="257">
        <v>15</v>
      </c>
      <c r="F71" s="277" t="s">
        <v>167</v>
      </c>
      <c r="G71" s="221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76">
        <f>SUM(BC71:BF71)</f>
        <v>0</v>
      </c>
    </row>
    <row r="72" spans="1:59" ht="103.5" customHeight="1" outlineLevel="1">
      <c r="A72" s="278" t="s">
        <v>168</v>
      </c>
      <c r="B72" s="279" t="s">
        <v>169</v>
      </c>
      <c r="C72" s="278" t="s">
        <v>44</v>
      </c>
      <c r="D72" s="280"/>
      <c r="E72" s="281">
        <v>1</v>
      </c>
      <c r="F72" s="219" t="s">
        <v>810</v>
      </c>
      <c r="G72" s="263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</row>
    <row r="73" spans="1:59" ht="33" outlineLevel="1">
      <c r="A73" s="282" t="s">
        <v>170</v>
      </c>
      <c r="B73" s="271" t="s">
        <v>171</v>
      </c>
      <c r="C73" s="283"/>
      <c r="D73" s="284"/>
      <c r="E73" s="285"/>
      <c r="F73" s="286"/>
      <c r="G73" s="221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</row>
    <row r="74" spans="1:59" ht="7.5" customHeight="1" outlineLevel="1">
      <c r="A74" s="239"/>
      <c r="B74" s="287"/>
      <c r="C74" s="283"/>
      <c r="D74" s="284"/>
      <c r="E74" s="285"/>
      <c r="F74" s="286"/>
      <c r="G74" s="221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</row>
    <row r="75" spans="1:60" ht="18.75" outlineLevel="1">
      <c r="A75" s="239" t="s">
        <v>726</v>
      </c>
      <c r="B75" s="288" t="s">
        <v>172</v>
      </c>
      <c r="C75" s="266"/>
      <c r="D75" s="289"/>
      <c r="E75" s="285"/>
      <c r="F75" s="290"/>
      <c r="G75" s="221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76">
        <f aca="true" t="shared" si="0" ref="BH75:BH80">SUM(BC75:BF75)</f>
        <v>0</v>
      </c>
    </row>
    <row r="76" spans="1:60" ht="121.5" customHeight="1" outlineLevel="1">
      <c r="A76" s="217"/>
      <c r="B76" s="274" t="s">
        <v>173</v>
      </c>
      <c r="C76" s="217" t="s">
        <v>174</v>
      </c>
      <c r="D76" s="291"/>
      <c r="E76" s="292">
        <v>0.75</v>
      </c>
      <c r="F76" s="293" t="s">
        <v>792</v>
      </c>
      <c r="G76" s="221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76">
        <f t="shared" si="0"/>
        <v>0</v>
      </c>
    </row>
    <row r="77" spans="1:60" ht="141.75" customHeight="1" outlineLevel="1">
      <c r="A77" s="217"/>
      <c r="B77" s="274" t="s">
        <v>175</v>
      </c>
      <c r="C77" s="217" t="s">
        <v>176</v>
      </c>
      <c r="D77" s="291"/>
      <c r="E77" s="257">
        <v>12</v>
      </c>
      <c r="F77" s="293" t="s">
        <v>793</v>
      </c>
      <c r="G77" s="221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76">
        <f t="shared" si="0"/>
        <v>0</v>
      </c>
    </row>
    <row r="78" spans="1:60" ht="45" outlineLevel="1">
      <c r="A78" s="217" t="s">
        <v>728</v>
      </c>
      <c r="B78" s="274" t="s">
        <v>177</v>
      </c>
      <c r="C78" s="217" t="s">
        <v>174</v>
      </c>
      <c r="D78" s="291"/>
      <c r="E78" s="292">
        <v>0.75</v>
      </c>
      <c r="F78" s="293" t="s">
        <v>178</v>
      </c>
      <c r="G78" s="221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76">
        <f t="shared" si="0"/>
        <v>0</v>
      </c>
    </row>
    <row r="79" spans="1:60" ht="156.75" customHeight="1" outlineLevel="1">
      <c r="A79" s="217" t="s">
        <v>731</v>
      </c>
      <c r="B79" s="274" t="s">
        <v>179</v>
      </c>
      <c r="C79" s="217" t="s">
        <v>76</v>
      </c>
      <c r="D79" s="291"/>
      <c r="E79" s="257">
        <v>48</v>
      </c>
      <c r="F79" s="293" t="s">
        <v>180</v>
      </c>
      <c r="G79" s="221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76">
        <f t="shared" si="0"/>
        <v>0</v>
      </c>
    </row>
    <row r="80" spans="1:60" ht="30" outlineLevel="1">
      <c r="A80" s="217" t="s">
        <v>181</v>
      </c>
      <c r="B80" s="274" t="s">
        <v>182</v>
      </c>
      <c r="C80" s="217" t="s">
        <v>76</v>
      </c>
      <c r="D80" s="291"/>
      <c r="E80" s="257">
        <v>12</v>
      </c>
      <c r="F80" s="252" t="s">
        <v>796</v>
      </c>
      <c r="G80" s="221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76">
        <f t="shared" si="0"/>
        <v>0</v>
      </c>
    </row>
    <row r="81" spans="1:59" ht="83.25" customHeight="1" outlineLevel="1">
      <c r="A81" s="278" t="s">
        <v>183</v>
      </c>
      <c r="B81" s="296" t="s">
        <v>184</v>
      </c>
      <c r="C81" s="278" t="s">
        <v>185</v>
      </c>
      <c r="D81" s="297"/>
      <c r="E81" s="281">
        <v>4</v>
      </c>
      <c r="F81" s="298" t="s">
        <v>186</v>
      </c>
      <c r="G81" s="221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</row>
    <row r="82" spans="1:59" ht="18.75" outlineLevel="1">
      <c r="A82" s="282" t="s">
        <v>187</v>
      </c>
      <c r="B82" s="271" t="s">
        <v>189</v>
      </c>
      <c r="C82" s="283"/>
      <c r="D82" s="284"/>
      <c r="E82" s="285"/>
      <c r="F82" s="299"/>
      <c r="G82" s="221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</row>
    <row r="83" spans="1:59" ht="43.5" customHeight="1" outlineLevel="1">
      <c r="A83" s="239" t="s">
        <v>188</v>
      </c>
      <c r="B83" s="300" t="s">
        <v>801</v>
      </c>
      <c r="C83" s="239" t="s">
        <v>797</v>
      </c>
      <c r="D83" s="275"/>
      <c r="E83" s="276" t="s">
        <v>798</v>
      </c>
      <c r="F83" s="301" t="s">
        <v>799</v>
      </c>
      <c r="G83" s="221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</row>
    <row r="84" spans="1:59" ht="30.75" customHeight="1" outlineLevel="1">
      <c r="A84" s="239" t="s">
        <v>800</v>
      </c>
      <c r="B84" s="274" t="s">
        <v>222</v>
      </c>
      <c r="C84" s="239" t="s">
        <v>797</v>
      </c>
      <c r="D84" s="275"/>
      <c r="E84" s="257" t="s">
        <v>804</v>
      </c>
      <c r="F84" s="301" t="s">
        <v>806</v>
      </c>
      <c r="G84" s="221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</row>
    <row r="85" spans="1:59" ht="52.5" customHeight="1" outlineLevel="1">
      <c r="A85" s="239" t="s">
        <v>188</v>
      </c>
      <c r="B85" s="302" t="s">
        <v>802</v>
      </c>
      <c r="C85" s="239" t="s">
        <v>797</v>
      </c>
      <c r="D85" s="275"/>
      <c r="E85" s="276" t="s">
        <v>263</v>
      </c>
      <c r="F85" s="301" t="s">
        <v>807</v>
      </c>
      <c r="G85" s="221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</row>
    <row r="86" spans="1:59" ht="48" customHeight="1" outlineLevel="1">
      <c r="A86" s="239" t="s">
        <v>188</v>
      </c>
      <c r="B86" s="303" t="s">
        <v>803</v>
      </c>
      <c r="C86" s="239" t="s">
        <v>797</v>
      </c>
      <c r="D86" s="297"/>
      <c r="E86" s="304" t="s">
        <v>805</v>
      </c>
      <c r="F86" s="305" t="s">
        <v>808</v>
      </c>
      <c r="G86" s="221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</row>
    <row r="87" spans="1:60" s="204" customFormat="1" ht="36.75" outlineLevel="1">
      <c r="A87" s="306" t="s">
        <v>736</v>
      </c>
      <c r="B87" s="307" t="s">
        <v>780</v>
      </c>
      <c r="C87" s="308"/>
      <c r="D87" s="309"/>
      <c r="E87" s="310"/>
      <c r="F87" s="311"/>
      <c r="G87" s="221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204">
        <f>SUM(BC87:BF87)</f>
        <v>0</v>
      </c>
    </row>
    <row r="88" spans="1:59" s="204" customFormat="1" ht="33" outlineLevel="1">
      <c r="A88" s="270" t="s">
        <v>190</v>
      </c>
      <c r="B88" s="312" t="s">
        <v>191</v>
      </c>
      <c r="C88" s="313"/>
      <c r="D88" s="314"/>
      <c r="E88" s="315"/>
      <c r="F88" s="286"/>
      <c r="G88" s="221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</row>
    <row r="89" spans="1:59" s="204" customFormat="1" ht="45.75" outlineLevel="1">
      <c r="A89" s="239" t="s">
        <v>192</v>
      </c>
      <c r="B89" s="288" t="s">
        <v>161</v>
      </c>
      <c r="C89" s="283"/>
      <c r="D89" s="272"/>
      <c r="E89" s="316"/>
      <c r="F89" s="317"/>
      <c r="G89" s="221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</row>
    <row r="90" spans="1:59" s="204" customFormat="1" ht="54" customHeight="1" outlineLevel="1">
      <c r="A90" s="270"/>
      <c r="B90" s="274" t="s">
        <v>162</v>
      </c>
      <c r="C90" s="217" t="s">
        <v>163</v>
      </c>
      <c r="D90" s="275"/>
      <c r="E90" s="276">
        <v>1</v>
      </c>
      <c r="F90" s="277" t="s">
        <v>193</v>
      </c>
      <c r="G90" s="221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</row>
    <row r="91" spans="1:59" s="204" customFormat="1" ht="151.5" customHeight="1" outlineLevel="1">
      <c r="A91" s="239" t="s">
        <v>195</v>
      </c>
      <c r="B91" s="274" t="s">
        <v>169</v>
      </c>
      <c r="C91" s="239" t="s">
        <v>44</v>
      </c>
      <c r="D91" s="275"/>
      <c r="E91" s="276">
        <v>1</v>
      </c>
      <c r="F91" s="277" t="s">
        <v>809</v>
      </c>
      <c r="G91" s="221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</row>
    <row r="92" spans="1:59" s="204" customFormat="1" ht="45" outlineLevel="1">
      <c r="A92" s="239" t="s">
        <v>196</v>
      </c>
      <c r="B92" s="274" t="s">
        <v>197</v>
      </c>
      <c r="C92" s="239" t="s">
        <v>76</v>
      </c>
      <c r="D92" s="318"/>
      <c r="E92" s="319">
        <v>1</v>
      </c>
      <c r="F92" s="277" t="s">
        <v>198</v>
      </c>
      <c r="G92" s="221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</row>
    <row r="93" spans="1:59" s="204" customFormat="1" ht="31.5" outlineLevel="1">
      <c r="A93" s="239" t="s">
        <v>199</v>
      </c>
      <c r="B93" s="274" t="s">
        <v>200</v>
      </c>
      <c r="C93" s="239" t="s">
        <v>48</v>
      </c>
      <c r="D93" s="318"/>
      <c r="E93" s="320" t="s">
        <v>201</v>
      </c>
      <c r="F93" s="277" t="s">
        <v>202</v>
      </c>
      <c r="G93" s="221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</row>
    <row r="94" spans="1:59" s="204" customFormat="1" ht="66" customHeight="1" outlineLevel="1">
      <c r="A94" s="239" t="s">
        <v>203</v>
      </c>
      <c r="B94" s="240" t="s">
        <v>204</v>
      </c>
      <c r="C94" s="239" t="s">
        <v>76</v>
      </c>
      <c r="D94" s="318"/>
      <c r="E94" s="319">
        <v>0</v>
      </c>
      <c r="F94" s="217" t="s">
        <v>205</v>
      </c>
      <c r="G94" s="221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</row>
    <row r="95" spans="1:59" s="204" customFormat="1" ht="33" outlineLevel="1">
      <c r="A95" s="270" t="s">
        <v>206</v>
      </c>
      <c r="B95" s="312" t="s">
        <v>207</v>
      </c>
      <c r="C95" s="313"/>
      <c r="D95" s="314"/>
      <c r="E95" s="315"/>
      <c r="F95" s="321"/>
      <c r="G95" s="221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</row>
    <row r="96" spans="1:59" s="204" customFormat="1" ht="18.75" outlineLevel="1">
      <c r="A96" s="239" t="s">
        <v>208</v>
      </c>
      <c r="B96" s="288" t="s">
        <v>172</v>
      </c>
      <c r="C96" s="239"/>
      <c r="D96" s="314"/>
      <c r="E96" s="315"/>
      <c r="F96" s="321"/>
      <c r="G96" s="221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</row>
    <row r="97" spans="1:59" s="204" customFormat="1" ht="105" outlineLevel="1">
      <c r="A97" s="239"/>
      <c r="B97" s="274" t="s">
        <v>173</v>
      </c>
      <c r="C97" s="239" t="s">
        <v>209</v>
      </c>
      <c r="D97" s="314"/>
      <c r="E97" s="322">
        <v>0.25</v>
      </c>
      <c r="F97" s="293" t="s">
        <v>0</v>
      </c>
      <c r="G97" s="221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</row>
    <row r="98" spans="1:59" s="204" customFormat="1" ht="101.25" customHeight="1" outlineLevel="1">
      <c r="A98" s="239"/>
      <c r="B98" s="323" t="s">
        <v>175</v>
      </c>
      <c r="C98" s="239" t="s">
        <v>210</v>
      </c>
      <c r="D98" s="318"/>
      <c r="E98" s="319">
        <v>1</v>
      </c>
      <c r="F98" s="324" t="s">
        <v>211</v>
      </c>
      <c r="G98" s="221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</row>
    <row r="99" spans="1:59" s="204" customFormat="1" ht="111" customHeight="1" outlineLevel="1">
      <c r="A99" s="239" t="s">
        <v>212</v>
      </c>
      <c r="B99" s="274" t="s">
        <v>177</v>
      </c>
      <c r="C99" s="239" t="s">
        <v>213</v>
      </c>
      <c r="D99" s="318"/>
      <c r="E99" s="322">
        <v>0.25</v>
      </c>
      <c r="F99" s="293" t="s">
        <v>1</v>
      </c>
      <c r="G99" s="221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</row>
    <row r="100" spans="1:59" s="204" customFormat="1" ht="132.75" customHeight="1" outlineLevel="1">
      <c r="A100" s="239" t="s">
        <v>214</v>
      </c>
      <c r="B100" s="274" t="s">
        <v>215</v>
      </c>
      <c r="C100" s="239" t="s">
        <v>76</v>
      </c>
      <c r="D100" s="318"/>
      <c r="E100" s="319">
        <v>1</v>
      </c>
      <c r="F100" s="324" t="s">
        <v>2</v>
      </c>
      <c r="G100" s="221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</row>
    <row r="101" spans="1:59" s="204" customFormat="1" ht="31.5" customHeight="1" outlineLevel="1">
      <c r="A101" s="239" t="s">
        <v>216</v>
      </c>
      <c r="B101" s="323" t="s">
        <v>217</v>
      </c>
      <c r="C101" s="325" t="s">
        <v>210</v>
      </c>
      <c r="D101" s="318"/>
      <c r="E101" s="319">
        <v>1</v>
      </c>
      <c r="F101" s="293" t="s">
        <v>218</v>
      </c>
      <c r="G101" s="221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</row>
    <row r="102" spans="1:59" s="204" customFormat="1" ht="30" hidden="1" outlineLevel="2">
      <c r="A102" s="239" t="s">
        <v>219</v>
      </c>
      <c r="B102" s="323" t="s">
        <v>220</v>
      </c>
      <c r="C102" s="326" t="s">
        <v>210</v>
      </c>
      <c r="D102" s="314"/>
      <c r="E102" s="315">
        <v>1</v>
      </c>
      <c r="F102" s="324" t="s">
        <v>221</v>
      </c>
      <c r="G102" s="221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</row>
    <row r="103" spans="1:59" s="204" customFormat="1" ht="18.75" outlineLevel="1" collapsed="1">
      <c r="A103" s="327" t="s">
        <v>737</v>
      </c>
      <c r="B103" s="328" t="s">
        <v>222</v>
      </c>
      <c r="C103" s="308"/>
      <c r="D103" s="309"/>
      <c r="E103" s="310"/>
      <c r="F103" s="311"/>
      <c r="G103" s="221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  <c r="AW103" s="194"/>
      <c r="AX103" s="194"/>
      <c r="AY103" s="194"/>
      <c r="AZ103" s="194"/>
      <c r="BA103" s="194"/>
      <c r="BB103" s="194"/>
      <c r="BC103" s="194"/>
      <c r="BD103" s="194"/>
      <c r="BE103" s="194"/>
      <c r="BF103" s="194"/>
      <c r="BG103" s="194"/>
    </row>
    <row r="104" spans="1:59" s="204" customFormat="1" ht="7.5" customHeight="1" outlineLevel="1">
      <c r="A104" s="329"/>
      <c r="B104" s="330"/>
      <c r="C104" s="313"/>
      <c r="D104" s="314"/>
      <c r="E104" s="315"/>
      <c r="F104" s="321"/>
      <c r="G104" s="221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</row>
    <row r="105" spans="1:59" s="204" customFormat="1" ht="141" customHeight="1" outlineLevel="1">
      <c r="A105" s="239" t="s">
        <v>223</v>
      </c>
      <c r="B105" s="235" t="s">
        <v>224</v>
      </c>
      <c r="C105" s="235" t="s">
        <v>225</v>
      </c>
      <c r="D105" s="331"/>
      <c r="E105" s="238"/>
      <c r="F105" s="277" t="s">
        <v>3</v>
      </c>
      <c r="G105" s="221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</row>
    <row r="106" spans="1:59" s="204" customFormat="1" ht="6" customHeight="1" outlineLevel="1">
      <c r="A106" s="332"/>
      <c r="B106" s="333"/>
      <c r="C106" s="334"/>
      <c r="D106" s="335"/>
      <c r="E106" s="336"/>
      <c r="F106" s="337"/>
      <c r="G106" s="263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</row>
    <row r="107" spans="1:59" s="204" customFormat="1" ht="18.75" outlineLevel="1">
      <c r="A107" s="327" t="s">
        <v>752</v>
      </c>
      <c r="B107" s="338" t="s">
        <v>4</v>
      </c>
      <c r="C107" s="308"/>
      <c r="D107" s="309"/>
      <c r="E107" s="310"/>
      <c r="F107" s="311"/>
      <c r="G107" s="221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  <c r="AW107" s="194"/>
      <c r="AX107" s="194"/>
      <c r="AY107" s="194"/>
      <c r="AZ107" s="194"/>
      <c r="BA107" s="194"/>
      <c r="BB107" s="194"/>
      <c r="BC107" s="194"/>
      <c r="BD107" s="194"/>
      <c r="BE107" s="194"/>
      <c r="BF107" s="194"/>
      <c r="BG107" s="194"/>
    </row>
    <row r="108" spans="1:59" s="204" customFormat="1" ht="80.25" customHeight="1" outlineLevel="1">
      <c r="A108" s="239" t="s">
        <v>743</v>
      </c>
      <c r="B108" s="274" t="s">
        <v>5</v>
      </c>
      <c r="C108" s="217" t="s">
        <v>6</v>
      </c>
      <c r="D108" s="314"/>
      <c r="E108" s="339" t="s">
        <v>201</v>
      </c>
      <c r="F108" s="293" t="s">
        <v>7</v>
      </c>
      <c r="G108" s="221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</row>
    <row r="109" spans="1:59" s="204" customFormat="1" ht="37.5" customHeight="1" outlineLevel="1">
      <c r="A109" s="239" t="s">
        <v>745</v>
      </c>
      <c r="B109" s="274" t="s">
        <v>8</v>
      </c>
      <c r="C109" s="217" t="s">
        <v>6</v>
      </c>
      <c r="D109" s="314"/>
      <c r="E109" s="339" t="s">
        <v>201</v>
      </c>
      <c r="F109" s="293" t="s">
        <v>9</v>
      </c>
      <c r="G109" s="221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</row>
    <row r="110" spans="1:59" s="204" customFormat="1" ht="36" customHeight="1" outlineLevel="1">
      <c r="A110" s="340" t="s">
        <v>10</v>
      </c>
      <c r="B110" s="341" t="s">
        <v>11</v>
      </c>
      <c r="C110" s="239"/>
      <c r="D110" s="318"/>
      <c r="E110" s="319"/>
      <c r="F110" s="324"/>
      <c r="G110" s="221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</row>
    <row r="111" spans="1:59" s="204" customFormat="1" ht="66.75" customHeight="1" outlineLevel="1">
      <c r="A111" s="239" t="s">
        <v>12</v>
      </c>
      <c r="B111" s="323" t="s">
        <v>13</v>
      </c>
      <c r="C111" s="235" t="s">
        <v>225</v>
      </c>
      <c r="D111" s="318"/>
      <c r="E111" s="342" t="s">
        <v>14</v>
      </c>
      <c r="F111" s="293" t="s">
        <v>15</v>
      </c>
      <c r="G111" s="221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</row>
    <row r="112" spans="1:6" ht="60">
      <c r="A112" s="239" t="s">
        <v>16</v>
      </c>
      <c r="B112" s="323" t="s">
        <v>13</v>
      </c>
      <c r="C112" s="235" t="s">
        <v>225</v>
      </c>
      <c r="D112" s="318"/>
      <c r="E112" s="342" t="s">
        <v>17</v>
      </c>
      <c r="F112" s="293" t="s">
        <v>18</v>
      </c>
    </row>
    <row r="113" spans="1:6" ht="45">
      <c r="A113" s="278" t="s">
        <v>19</v>
      </c>
      <c r="B113" s="279" t="s">
        <v>20</v>
      </c>
      <c r="C113" s="343" t="s">
        <v>225</v>
      </c>
      <c r="D113" s="344"/>
      <c r="E113" s="345" t="s">
        <v>21</v>
      </c>
      <c r="F113" s="298" t="s">
        <v>22</v>
      </c>
    </row>
  </sheetData>
  <sheetProtection/>
  <mergeCells count="4">
    <mergeCell ref="A9:G9"/>
    <mergeCell ref="A10:G10"/>
    <mergeCell ref="A16:G16"/>
    <mergeCell ref="A65:G65"/>
  </mergeCells>
  <printOptions gridLines="1"/>
  <pageMargins left="0.2755905511811024" right="0.31496062992125984" top="0.2362204724409449" bottom="0.15748031496062992" header="0.2362204724409449" footer="0.1574803149606299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163"/>
  <sheetViews>
    <sheetView workbookViewId="0" topLeftCell="B1">
      <selection activeCell="B30" sqref="B30"/>
    </sheetView>
  </sheetViews>
  <sheetFormatPr defaultColWidth="9.140625" defaultRowHeight="12.75"/>
  <cols>
    <col min="1" max="1" width="17.140625" style="23" hidden="1" customWidth="1"/>
    <col min="2" max="2" width="90.421875" style="23" customWidth="1"/>
    <col min="3" max="3" width="30.8515625" style="23" customWidth="1"/>
    <col min="4" max="5" width="23.421875" style="23" hidden="1" customWidth="1"/>
    <col min="6" max="6" width="32.00390625" style="23" customWidth="1"/>
    <col min="7" max="7" width="16.8515625" style="23" customWidth="1"/>
    <col min="8" max="8" width="11.8515625" style="23" customWidth="1"/>
    <col min="9" max="9" width="9.140625" style="23" customWidth="1"/>
    <col min="10" max="11" width="10.7109375" style="23" customWidth="1"/>
    <col min="12" max="13" width="9.140625" style="23" customWidth="1"/>
    <col min="14" max="14" width="12.421875" style="23" customWidth="1"/>
    <col min="15" max="16384" width="9.140625" style="23" customWidth="1"/>
  </cols>
  <sheetData>
    <row r="1" spans="1:6" ht="12.75">
      <c r="A1" s="25"/>
      <c r="B1" s="26"/>
      <c r="F1" s="27" t="s">
        <v>342</v>
      </c>
    </row>
    <row r="2" spans="1:6" ht="6" customHeight="1">
      <c r="A2" s="25"/>
      <c r="B2" s="26"/>
      <c r="F2" s="28"/>
    </row>
    <row r="3" spans="1:6" s="29" customFormat="1" ht="15.75">
      <c r="A3" s="25"/>
      <c r="B3" s="431" t="s">
        <v>242</v>
      </c>
      <c r="C3" s="431"/>
      <c r="D3" s="431"/>
      <c r="E3" s="431"/>
      <c r="F3" s="431"/>
    </row>
    <row r="4" spans="1:6" s="29" customFormat="1" ht="15.75">
      <c r="A4" s="25"/>
      <c r="B4" s="431" t="s">
        <v>341</v>
      </c>
      <c r="C4" s="431"/>
      <c r="D4" s="431"/>
      <c r="E4" s="431"/>
      <c r="F4" s="431"/>
    </row>
    <row r="5" spans="1:6" s="29" customFormat="1" ht="26.25" customHeight="1">
      <c r="A5" s="25"/>
      <c r="B5" s="437" t="s">
        <v>243</v>
      </c>
      <c r="C5" s="438"/>
      <c r="D5" s="438"/>
      <c r="E5" s="438"/>
      <c r="F5" s="438"/>
    </row>
    <row r="6" spans="1:14" s="31" customFormat="1" ht="14.25" thickBot="1">
      <c r="A6" s="442" t="s">
        <v>244</v>
      </c>
      <c r="B6" s="443"/>
      <c r="C6" s="443"/>
      <c r="D6" s="443"/>
      <c r="E6" s="443"/>
      <c r="F6" s="443"/>
      <c r="G6" s="30"/>
      <c r="H6" s="30"/>
      <c r="I6" s="30"/>
      <c r="J6" s="30"/>
      <c r="K6" s="30"/>
      <c r="L6" s="30"/>
      <c r="M6" s="30"/>
      <c r="N6" s="30"/>
    </row>
    <row r="7" spans="1:6" ht="12.75">
      <c r="A7" s="453" t="s">
        <v>245</v>
      </c>
      <c r="B7" s="444" t="s">
        <v>246</v>
      </c>
      <c r="C7" s="450" t="s">
        <v>247</v>
      </c>
      <c r="D7" s="451"/>
      <c r="E7" s="451"/>
      <c r="F7" s="452"/>
    </row>
    <row r="8" spans="1:6" ht="11.25" customHeight="1" hidden="1">
      <c r="A8" s="454"/>
      <c r="B8" s="445"/>
      <c r="C8" s="447" t="s">
        <v>248</v>
      </c>
      <c r="D8" s="447" t="s">
        <v>249</v>
      </c>
      <c r="E8" s="447" t="s">
        <v>250</v>
      </c>
      <c r="F8" s="439" t="s">
        <v>251</v>
      </c>
    </row>
    <row r="9" spans="1:6" ht="12.75" customHeight="1" hidden="1">
      <c r="A9" s="454"/>
      <c r="B9" s="445"/>
      <c r="C9" s="448"/>
      <c r="D9" s="448"/>
      <c r="E9" s="448"/>
      <c r="F9" s="440"/>
    </row>
    <row r="10" spans="1:6" ht="12.75" customHeight="1" hidden="1">
      <c r="A10" s="454"/>
      <c r="B10" s="445"/>
      <c r="C10" s="448"/>
      <c r="D10" s="448"/>
      <c r="E10" s="448"/>
      <c r="F10" s="440"/>
    </row>
    <row r="11" spans="1:6" ht="12.75">
      <c r="A11" s="454"/>
      <c r="B11" s="445"/>
      <c r="C11" s="448"/>
      <c r="D11" s="448"/>
      <c r="E11" s="448"/>
      <c r="F11" s="440"/>
    </row>
    <row r="12" spans="1:6" ht="12.75" customHeight="1" hidden="1">
      <c r="A12" s="454"/>
      <c r="B12" s="446"/>
      <c r="C12" s="449"/>
      <c r="D12" s="449"/>
      <c r="E12" s="455"/>
      <c r="F12" s="441"/>
    </row>
    <row r="13" spans="1:6" ht="12.75">
      <c r="A13" s="32" t="s">
        <v>252</v>
      </c>
      <c r="B13" s="33" t="s">
        <v>253</v>
      </c>
      <c r="C13" s="34" t="s">
        <v>254</v>
      </c>
      <c r="D13" s="34" t="s">
        <v>254</v>
      </c>
      <c r="E13" s="34" t="s">
        <v>255</v>
      </c>
      <c r="F13" s="35" t="s">
        <v>256</v>
      </c>
    </row>
    <row r="14" spans="1:6" ht="12.75">
      <c r="A14" s="36" t="s">
        <v>252</v>
      </c>
      <c r="B14" s="37" t="s">
        <v>257</v>
      </c>
      <c r="C14" s="38" t="s">
        <v>254</v>
      </c>
      <c r="D14" s="38" t="s">
        <v>258</v>
      </c>
      <c r="E14" s="38" t="s">
        <v>259</v>
      </c>
      <c r="F14" s="39" t="s">
        <v>260</v>
      </c>
    </row>
    <row r="15" spans="1:6" ht="12.75">
      <c r="A15" s="32" t="s">
        <v>261</v>
      </c>
      <c r="B15" s="37" t="s">
        <v>262</v>
      </c>
      <c r="C15" s="38" t="s">
        <v>263</v>
      </c>
      <c r="D15" s="38" t="s">
        <v>263</v>
      </c>
      <c r="E15" s="38" t="s">
        <v>263</v>
      </c>
      <c r="F15" s="39" t="s">
        <v>263</v>
      </c>
    </row>
    <row r="16" spans="1:6" ht="12.75">
      <c r="A16" s="40" t="s">
        <v>264</v>
      </c>
      <c r="B16" s="37" t="s">
        <v>265</v>
      </c>
      <c r="C16" s="38" t="s">
        <v>263</v>
      </c>
      <c r="D16" s="38" t="s">
        <v>263</v>
      </c>
      <c r="E16" s="38" t="s">
        <v>263</v>
      </c>
      <c r="F16" s="39" t="s">
        <v>263</v>
      </c>
    </row>
    <row r="17" spans="1:6" ht="12.75">
      <c r="A17" s="41" t="s">
        <v>266</v>
      </c>
      <c r="B17" s="42" t="s">
        <v>267</v>
      </c>
      <c r="C17" s="43" t="s">
        <v>255</v>
      </c>
      <c r="D17" s="44" t="s">
        <v>255</v>
      </c>
      <c r="E17" s="44" t="s">
        <v>255</v>
      </c>
      <c r="F17" s="44" t="s">
        <v>255</v>
      </c>
    </row>
    <row r="18" spans="1:6" ht="12.75">
      <c r="A18" s="45" t="s">
        <v>268</v>
      </c>
      <c r="B18" s="46" t="s">
        <v>269</v>
      </c>
      <c r="C18" s="47" t="s">
        <v>270</v>
      </c>
      <c r="D18" s="47" t="s">
        <v>270</v>
      </c>
      <c r="E18" s="47" t="s">
        <v>271</v>
      </c>
      <c r="F18" s="48" t="s">
        <v>271</v>
      </c>
    </row>
    <row r="19" spans="1:6" ht="12.75">
      <c r="A19" s="49" t="s">
        <v>268</v>
      </c>
      <c r="B19" s="37" t="s">
        <v>272</v>
      </c>
      <c r="C19" s="50" t="s">
        <v>254</v>
      </c>
      <c r="D19" s="50" t="s">
        <v>255</v>
      </c>
      <c r="E19" s="50" t="s">
        <v>254</v>
      </c>
      <c r="F19" s="44" t="s">
        <v>255</v>
      </c>
    </row>
    <row r="20" spans="1:6" ht="12.75">
      <c r="A20" s="45" t="s">
        <v>268</v>
      </c>
      <c r="B20" s="42" t="s">
        <v>273</v>
      </c>
      <c r="C20" s="51" t="s">
        <v>263</v>
      </c>
      <c r="D20" s="51" t="s">
        <v>274</v>
      </c>
      <c r="E20" s="51" t="s">
        <v>274</v>
      </c>
      <c r="F20" s="52" t="s">
        <v>263</v>
      </c>
    </row>
    <row r="21" spans="1:6" ht="12.75">
      <c r="A21" s="49" t="s">
        <v>268</v>
      </c>
      <c r="B21" s="46" t="s">
        <v>275</v>
      </c>
      <c r="C21" s="43" t="s">
        <v>263</v>
      </c>
      <c r="D21" s="43" t="s">
        <v>274</v>
      </c>
      <c r="E21" s="43" t="s">
        <v>274</v>
      </c>
      <c r="F21" s="53" t="s">
        <v>263</v>
      </c>
    </row>
    <row r="22" spans="1:6" ht="12.75">
      <c r="A22" s="54" t="s">
        <v>276</v>
      </c>
      <c r="B22" s="46" t="s">
        <v>277</v>
      </c>
      <c r="C22" s="55" t="s">
        <v>263</v>
      </c>
      <c r="D22" s="55" t="s">
        <v>263</v>
      </c>
      <c r="E22" s="55" t="s">
        <v>263</v>
      </c>
      <c r="F22" s="56" t="s">
        <v>263</v>
      </c>
    </row>
    <row r="23" spans="1:6" ht="25.5">
      <c r="A23" s="54" t="s">
        <v>276</v>
      </c>
      <c r="B23" s="46" t="s">
        <v>278</v>
      </c>
      <c r="C23" s="43" t="s">
        <v>263</v>
      </c>
      <c r="D23" s="57" t="s">
        <v>274</v>
      </c>
      <c r="E23" s="57" t="s">
        <v>274</v>
      </c>
      <c r="F23" s="53" t="s">
        <v>279</v>
      </c>
    </row>
    <row r="24" spans="1:6" ht="12.75">
      <c r="A24" s="58"/>
      <c r="B24" s="46" t="s">
        <v>280</v>
      </c>
      <c r="C24" s="43" t="s">
        <v>281</v>
      </c>
      <c r="D24" s="57"/>
      <c r="E24" s="57"/>
      <c r="F24" s="53" t="s">
        <v>281</v>
      </c>
    </row>
    <row r="25" spans="1:6" ht="13.5" thickBot="1">
      <c r="A25" s="58"/>
      <c r="B25" s="59" t="s">
        <v>282</v>
      </c>
      <c r="C25" s="60" t="s">
        <v>281</v>
      </c>
      <c r="D25" s="61"/>
      <c r="E25" s="61"/>
      <c r="F25" s="62" t="s">
        <v>281</v>
      </c>
    </row>
    <row r="26" spans="1:6" ht="12.75">
      <c r="A26" s="58"/>
      <c r="B26" s="63"/>
      <c r="C26" s="64"/>
      <c r="D26" s="65"/>
      <c r="E26" s="65"/>
      <c r="F26" s="64"/>
    </row>
    <row r="27" spans="1:13" ht="13.5">
      <c r="A27" s="58"/>
      <c r="B27" s="31" t="s">
        <v>283</v>
      </c>
      <c r="C27" s="66"/>
      <c r="D27" s="66" t="s">
        <v>284</v>
      </c>
      <c r="E27" s="66"/>
      <c r="F27" s="66"/>
      <c r="G27" s="66"/>
      <c r="H27" s="66"/>
      <c r="I27" s="66"/>
      <c r="J27" s="66"/>
      <c r="K27" s="66"/>
      <c r="L27" s="66"/>
      <c r="M27" s="66"/>
    </row>
    <row r="28" spans="1:6" ht="12.75">
      <c r="A28" s="58"/>
      <c r="B28" s="67" t="s">
        <v>246</v>
      </c>
      <c r="C28" s="432" t="s">
        <v>285</v>
      </c>
      <c r="D28" s="432"/>
      <c r="E28" s="432"/>
      <c r="F28" s="433"/>
    </row>
    <row r="29" spans="1:6" ht="12.75">
      <c r="A29" s="58"/>
      <c r="B29" s="433" t="s">
        <v>286</v>
      </c>
      <c r="C29" s="433"/>
      <c r="D29" s="433"/>
      <c r="E29" s="433"/>
      <c r="F29" s="433"/>
    </row>
    <row r="30" spans="1:6" ht="12.75">
      <c r="A30" s="58"/>
      <c r="B30" s="68" t="s">
        <v>287</v>
      </c>
      <c r="C30" s="234" t="s">
        <v>288</v>
      </c>
      <c r="D30" s="234"/>
      <c r="E30" s="234"/>
      <c r="F30" s="434"/>
    </row>
    <row r="31" spans="1:6" ht="12.75">
      <c r="A31" s="58"/>
      <c r="B31" s="69" t="s">
        <v>289</v>
      </c>
      <c r="C31" s="234" t="s">
        <v>290</v>
      </c>
      <c r="D31" s="234"/>
      <c r="E31" s="234"/>
      <c r="F31" s="434"/>
    </row>
    <row r="32" spans="1:6" ht="12.75">
      <c r="A32" s="58"/>
      <c r="B32" s="68" t="s">
        <v>291</v>
      </c>
      <c r="C32" s="434" t="s">
        <v>292</v>
      </c>
      <c r="D32" s="434"/>
      <c r="E32" s="434"/>
      <c r="F32" s="434"/>
    </row>
    <row r="33" spans="1:6" ht="12.75">
      <c r="A33" s="58"/>
      <c r="B33" s="68" t="s">
        <v>293</v>
      </c>
      <c r="C33" s="434" t="s">
        <v>294</v>
      </c>
      <c r="D33" s="434"/>
      <c r="E33" s="434"/>
      <c r="F33" s="434"/>
    </row>
    <row r="34" spans="1:6" ht="12.75">
      <c r="A34" s="58"/>
      <c r="B34" s="68" t="s">
        <v>295</v>
      </c>
      <c r="C34" s="434" t="s">
        <v>294</v>
      </c>
      <c r="D34" s="434"/>
      <c r="E34" s="434"/>
      <c r="F34" s="434"/>
    </row>
    <row r="35" spans="1:6" ht="12.75">
      <c r="A35" s="58"/>
      <c r="B35" s="436" t="s">
        <v>296</v>
      </c>
      <c r="C35" s="436"/>
      <c r="D35" s="436"/>
      <c r="E35" s="436"/>
      <c r="F35" s="436"/>
    </row>
    <row r="36" spans="1:6" ht="12.75" customHeight="1" hidden="1">
      <c r="A36" s="58"/>
      <c r="B36" s="70" t="s">
        <v>297</v>
      </c>
      <c r="C36" s="434" t="s">
        <v>256</v>
      </c>
      <c r="D36" s="434"/>
      <c r="E36" s="434"/>
      <c r="F36" s="434"/>
    </row>
    <row r="37" spans="1:6" ht="12.75">
      <c r="A37" s="58"/>
      <c r="B37" s="70" t="s">
        <v>298</v>
      </c>
      <c r="C37" s="434" t="s">
        <v>299</v>
      </c>
      <c r="D37" s="434"/>
      <c r="E37" s="434"/>
      <c r="F37" s="434"/>
    </row>
    <row r="38" spans="1:6" ht="12.75">
      <c r="A38" s="58"/>
      <c r="B38" s="70" t="s">
        <v>300</v>
      </c>
      <c r="C38" s="434" t="s">
        <v>299</v>
      </c>
      <c r="D38" s="434"/>
      <c r="E38" s="434"/>
      <c r="F38" s="434"/>
    </row>
    <row r="39" spans="1:6" ht="12.75">
      <c r="A39" s="58"/>
      <c r="B39" s="68" t="s">
        <v>301</v>
      </c>
      <c r="C39" s="434" t="s">
        <v>294</v>
      </c>
      <c r="D39" s="434"/>
      <c r="E39" s="434"/>
      <c r="F39" s="434"/>
    </row>
    <row r="40" spans="1:6" ht="12.75">
      <c r="A40" s="58"/>
      <c r="B40" s="70" t="s">
        <v>302</v>
      </c>
      <c r="C40" s="434" t="s">
        <v>294</v>
      </c>
      <c r="D40" s="434"/>
      <c r="E40" s="434"/>
      <c r="F40" s="434"/>
    </row>
    <row r="41" spans="1:6" ht="12.75">
      <c r="A41" s="58"/>
      <c r="B41" s="70" t="s">
        <v>303</v>
      </c>
      <c r="C41" s="435" t="s">
        <v>304</v>
      </c>
      <c r="D41" s="435"/>
      <c r="E41" s="435"/>
      <c r="F41" s="435"/>
    </row>
    <row r="42" spans="1:6" ht="12.75">
      <c r="A42" s="58"/>
      <c r="B42" s="71" t="s">
        <v>305</v>
      </c>
      <c r="C42" s="435" t="s">
        <v>263</v>
      </c>
      <c r="D42" s="435"/>
      <c r="E42" s="435"/>
      <c r="F42" s="435"/>
    </row>
    <row r="43" spans="1:6" ht="12.75">
      <c r="A43" s="58"/>
      <c r="B43" s="72"/>
      <c r="C43" s="73"/>
      <c r="D43" s="73"/>
      <c r="E43" s="73"/>
      <c r="F43" s="73"/>
    </row>
    <row r="44" spans="1:6" ht="13.5">
      <c r="A44" s="58"/>
      <c r="B44" s="74" t="s">
        <v>306</v>
      </c>
      <c r="C44" s="74"/>
      <c r="D44" s="74"/>
      <c r="E44" s="74"/>
      <c r="F44" s="74"/>
    </row>
    <row r="45" spans="1:6" ht="12.75">
      <c r="A45" s="58"/>
      <c r="B45" s="67" t="s">
        <v>246</v>
      </c>
      <c r="C45" s="432" t="s">
        <v>285</v>
      </c>
      <c r="D45" s="433"/>
      <c r="E45" s="433"/>
      <c r="F45" s="433"/>
    </row>
    <row r="46" spans="1:6" ht="12.75">
      <c r="A46" s="58"/>
      <c r="B46" s="68" t="s">
        <v>307</v>
      </c>
      <c r="C46" s="234" t="s">
        <v>260</v>
      </c>
      <c r="D46" s="435"/>
      <c r="E46" s="435"/>
      <c r="F46" s="435"/>
    </row>
    <row r="47" spans="1:6" ht="12.75">
      <c r="A47" s="58"/>
      <c r="B47" s="69" t="s">
        <v>308</v>
      </c>
      <c r="C47" s="234" t="s">
        <v>294</v>
      </c>
      <c r="D47" s="435"/>
      <c r="E47" s="435"/>
      <c r="F47" s="435"/>
    </row>
    <row r="48" spans="1:6" ht="12.75">
      <c r="A48" s="58"/>
      <c r="B48" s="68" t="s">
        <v>309</v>
      </c>
      <c r="C48" s="434" t="s">
        <v>259</v>
      </c>
      <c r="D48" s="435"/>
      <c r="E48" s="435"/>
      <c r="F48" s="435"/>
    </row>
    <row r="49" spans="1:6" ht="12.75">
      <c r="A49" s="58"/>
      <c r="B49" s="68" t="s">
        <v>310</v>
      </c>
      <c r="C49" s="434" t="s">
        <v>259</v>
      </c>
      <c r="D49" s="435"/>
      <c r="E49" s="435"/>
      <c r="F49" s="435"/>
    </row>
    <row r="50" spans="2:6" ht="12.75">
      <c r="B50" s="68" t="s">
        <v>311</v>
      </c>
      <c r="C50" s="234" t="s">
        <v>260</v>
      </c>
      <c r="D50" s="202"/>
      <c r="E50" s="202"/>
      <c r="F50" s="202"/>
    </row>
    <row r="51" spans="1:6" ht="12.75">
      <c r="A51" s="22"/>
      <c r="B51" s="68" t="s">
        <v>312</v>
      </c>
      <c r="C51" s="234" t="s">
        <v>313</v>
      </c>
      <c r="D51" s="202"/>
      <c r="E51" s="202"/>
      <c r="F51" s="202"/>
    </row>
    <row r="52" spans="1:6" ht="22.5" customHeight="1">
      <c r="A52" s="22"/>
      <c r="B52" s="75"/>
      <c r="C52" s="76"/>
      <c r="D52" s="77"/>
      <c r="E52" s="77"/>
      <c r="F52" s="77"/>
    </row>
    <row r="53" spans="1:6" ht="28.5" customHeight="1">
      <c r="A53" s="22"/>
      <c r="B53" s="78"/>
      <c r="C53" s="24"/>
      <c r="D53" s="28"/>
      <c r="E53" s="28"/>
      <c r="F53" s="28"/>
    </row>
    <row r="54" spans="1:6" ht="12.75">
      <c r="A54" s="22"/>
      <c r="B54" s="79"/>
      <c r="C54" s="24"/>
      <c r="D54" s="28"/>
      <c r="E54" s="28"/>
      <c r="F54" s="80"/>
    </row>
    <row r="55" spans="2:6" ht="27" customHeight="1">
      <c r="B55" s="28"/>
      <c r="C55" s="28"/>
      <c r="D55" s="28"/>
      <c r="E55" s="28"/>
      <c r="F55" s="28"/>
    </row>
    <row r="56" spans="1:5" ht="25.5" customHeight="1">
      <c r="A56" s="81"/>
      <c r="B56" s="82"/>
      <c r="C56" s="83"/>
      <c r="D56" s="28"/>
      <c r="E56" s="28"/>
    </row>
    <row r="57" spans="1:6" ht="12.75">
      <c r="A57" s="84"/>
      <c r="B57" s="85"/>
      <c r="F57" s="86"/>
    </row>
    <row r="58" spans="1:2" ht="12.75">
      <c r="A58" s="84"/>
      <c r="B58" s="87"/>
    </row>
    <row r="59" spans="1:2" ht="12.75">
      <c r="A59" s="84"/>
      <c r="B59" s="88"/>
    </row>
    <row r="60" spans="1:2" ht="12.75">
      <c r="A60" s="84"/>
      <c r="B60" s="88"/>
    </row>
    <row r="61" spans="1:2" ht="12.75" customHeight="1">
      <c r="A61" s="84"/>
      <c r="B61" s="88"/>
    </row>
    <row r="62" spans="1:2" ht="12.75">
      <c r="A62" s="84"/>
      <c r="B62" s="87"/>
    </row>
    <row r="63" ht="12.75">
      <c r="A63" s="84"/>
    </row>
    <row r="64" ht="12.75" customHeight="1">
      <c r="A64" s="84"/>
    </row>
    <row r="65" ht="12.75">
      <c r="A65" s="84"/>
    </row>
    <row r="66" ht="12.75">
      <c r="A66" s="84"/>
    </row>
    <row r="67" ht="12.75">
      <c r="A67" s="84"/>
    </row>
    <row r="68" ht="12.75">
      <c r="A68" s="84"/>
    </row>
    <row r="69" ht="12.75">
      <c r="A69" s="84"/>
    </row>
    <row r="70" ht="12.75">
      <c r="A70" s="84"/>
    </row>
    <row r="71" ht="12.75">
      <c r="A71" s="84"/>
    </row>
    <row r="72" ht="12.75">
      <c r="A72" s="84"/>
    </row>
    <row r="73" ht="12.75">
      <c r="A73" s="84"/>
    </row>
    <row r="74" ht="12.75">
      <c r="A74" s="84"/>
    </row>
    <row r="75" ht="12.75">
      <c r="A75" s="84"/>
    </row>
    <row r="76" ht="12.75">
      <c r="A76" s="84"/>
    </row>
    <row r="77" ht="12.75">
      <c r="A77" s="84"/>
    </row>
    <row r="78" ht="12.75">
      <c r="A78" s="84"/>
    </row>
    <row r="79" ht="12.75">
      <c r="A79" s="84"/>
    </row>
    <row r="80" ht="12.75">
      <c r="A80" s="84"/>
    </row>
    <row r="81" ht="12.75">
      <c r="A81" s="84"/>
    </row>
    <row r="82" ht="12.75">
      <c r="A82" s="84"/>
    </row>
    <row r="83" ht="12.75">
      <c r="A83" s="84"/>
    </row>
    <row r="84" ht="12.75">
      <c r="A84" s="84"/>
    </row>
    <row r="85" ht="12.75">
      <c r="A85" s="84"/>
    </row>
    <row r="86" ht="12.75">
      <c r="A86" s="84"/>
    </row>
    <row r="87" ht="12.75">
      <c r="A87" s="84"/>
    </row>
    <row r="88" ht="12.75">
      <c r="A88" s="84"/>
    </row>
    <row r="89" ht="12.75">
      <c r="A89" s="84"/>
    </row>
    <row r="90" ht="12.75">
      <c r="A90" s="84"/>
    </row>
    <row r="91" ht="12.75">
      <c r="A91" s="84"/>
    </row>
    <row r="92" ht="12.75">
      <c r="A92" s="84"/>
    </row>
    <row r="93" ht="12.75">
      <c r="A93" s="84"/>
    </row>
    <row r="94" ht="12.75">
      <c r="A94" s="84"/>
    </row>
    <row r="95" ht="12.75">
      <c r="A95" s="84"/>
    </row>
    <row r="96" ht="12.75">
      <c r="A96" s="84"/>
    </row>
    <row r="97" ht="12.75">
      <c r="A97" s="84"/>
    </row>
    <row r="98" ht="12.75">
      <c r="A98" s="84"/>
    </row>
    <row r="99" ht="12.75">
      <c r="A99" s="84"/>
    </row>
    <row r="100" ht="12.75">
      <c r="A100" s="84"/>
    </row>
    <row r="101" ht="12.75">
      <c r="A101" s="84"/>
    </row>
    <row r="102" ht="12.75">
      <c r="A102" s="84"/>
    </row>
    <row r="103" ht="12.75">
      <c r="A103" s="84"/>
    </row>
    <row r="104" ht="12.75">
      <c r="A104" s="84"/>
    </row>
    <row r="105" ht="12.75">
      <c r="A105" s="84"/>
    </row>
    <row r="106" ht="12.75">
      <c r="A106" s="84"/>
    </row>
    <row r="107" ht="12.75">
      <c r="A107" s="84"/>
    </row>
    <row r="108" ht="12.75">
      <c r="A108" s="84"/>
    </row>
    <row r="109" ht="12.75">
      <c r="A109" s="84"/>
    </row>
    <row r="110" ht="12.75">
      <c r="A110" s="84"/>
    </row>
    <row r="111" ht="12.75">
      <c r="A111" s="84"/>
    </row>
    <row r="112" ht="12.75">
      <c r="A112" s="84"/>
    </row>
    <row r="113" ht="12.75">
      <c r="A113" s="84"/>
    </row>
    <row r="114" ht="12.75">
      <c r="A114" s="84"/>
    </row>
    <row r="115" ht="12.75">
      <c r="A115" s="84"/>
    </row>
    <row r="116" ht="12.75">
      <c r="A116" s="84"/>
    </row>
    <row r="117" ht="12.75">
      <c r="A117" s="84"/>
    </row>
    <row r="118" ht="12.75">
      <c r="A118" s="84"/>
    </row>
    <row r="119" ht="12.75">
      <c r="A119" s="84"/>
    </row>
    <row r="120" ht="12.75">
      <c r="A120" s="84"/>
    </row>
    <row r="121" ht="12.75">
      <c r="A121" s="84"/>
    </row>
    <row r="122" ht="12.75">
      <c r="A122" s="84"/>
    </row>
    <row r="123" ht="12.75">
      <c r="A123" s="84"/>
    </row>
    <row r="124" ht="12.75">
      <c r="A124" s="84"/>
    </row>
    <row r="125" ht="12.75">
      <c r="A125" s="84"/>
    </row>
    <row r="126" ht="12.75">
      <c r="A126" s="84"/>
    </row>
    <row r="127" ht="12.75">
      <c r="A127" s="84"/>
    </row>
    <row r="128" ht="12.75">
      <c r="A128" s="84"/>
    </row>
    <row r="129" ht="12.75">
      <c r="A129" s="84"/>
    </row>
    <row r="130" ht="12.75">
      <c r="A130" s="84"/>
    </row>
    <row r="131" ht="12.75">
      <c r="A131" s="84"/>
    </row>
    <row r="132" ht="12.75">
      <c r="A132" s="84"/>
    </row>
    <row r="133" ht="12.75">
      <c r="A133" s="84"/>
    </row>
    <row r="134" ht="12.75">
      <c r="A134" s="84"/>
    </row>
    <row r="135" ht="12.75">
      <c r="A135" s="84"/>
    </row>
    <row r="136" ht="12.75">
      <c r="A136" s="84"/>
    </row>
    <row r="137" ht="12.75">
      <c r="A137" s="84"/>
    </row>
    <row r="138" ht="12.75">
      <c r="A138" s="84"/>
    </row>
    <row r="139" ht="12.75">
      <c r="A139" s="84"/>
    </row>
    <row r="140" ht="12.75">
      <c r="A140" s="84"/>
    </row>
    <row r="141" ht="12.75">
      <c r="A141" s="84"/>
    </row>
    <row r="142" ht="12.75">
      <c r="A142" s="84"/>
    </row>
    <row r="143" ht="12.75">
      <c r="A143" s="84"/>
    </row>
    <row r="144" ht="12.75">
      <c r="A144" s="84"/>
    </row>
    <row r="145" ht="12.75">
      <c r="A145" s="84"/>
    </row>
    <row r="146" ht="12.75">
      <c r="A146" s="84"/>
    </row>
    <row r="147" ht="12.75">
      <c r="A147" s="84"/>
    </row>
    <row r="148" ht="12.75">
      <c r="A148" s="84"/>
    </row>
    <row r="149" ht="12.75">
      <c r="A149" s="84"/>
    </row>
    <row r="150" ht="12.75">
      <c r="A150" s="84"/>
    </row>
    <row r="151" ht="12.75">
      <c r="A151" s="84"/>
    </row>
    <row r="152" ht="12.75">
      <c r="A152" s="84"/>
    </row>
    <row r="153" ht="12.75">
      <c r="A153" s="84"/>
    </row>
    <row r="154" ht="12.75">
      <c r="A154" s="84"/>
    </row>
    <row r="155" ht="12.75">
      <c r="A155" s="84"/>
    </row>
    <row r="156" ht="12.75">
      <c r="A156" s="84"/>
    </row>
    <row r="157" ht="12.75">
      <c r="A157" s="84"/>
    </row>
    <row r="158" ht="12.75">
      <c r="A158" s="84"/>
    </row>
    <row r="159" ht="12.75">
      <c r="A159" s="84"/>
    </row>
    <row r="160" ht="12.75">
      <c r="A160" s="84"/>
    </row>
    <row r="161" ht="12.75">
      <c r="A161" s="84"/>
    </row>
    <row r="162" ht="12.75">
      <c r="A162" s="84"/>
    </row>
    <row r="163" ht="12.75">
      <c r="A163" s="84"/>
    </row>
  </sheetData>
  <mergeCells count="33">
    <mergeCell ref="B3:F3"/>
    <mergeCell ref="B5:F5"/>
    <mergeCell ref="F8:F12"/>
    <mergeCell ref="A6:F6"/>
    <mergeCell ref="B7:B12"/>
    <mergeCell ref="D8:D12"/>
    <mergeCell ref="C7:F7"/>
    <mergeCell ref="A7:A12"/>
    <mergeCell ref="C8:C12"/>
    <mergeCell ref="E8:E12"/>
    <mergeCell ref="C47:F47"/>
    <mergeCell ref="C48:F48"/>
    <mergeCell ref="C49:F49"/>
    <mergeCell ref="C50:F50"/>
    <mergeCell ref="C46:F46"/>
    <mergeCell ref="C37:F37"/>
    <mergeCell ref="C38:F38"/>
    <mergeCell ref="C39:F39"/>
    <mergeCell ref="C40:F40"/>
    <mergeCell ref="C33:F33"/>
    <mergeCell ref="C34:F34"/>
    <mergeCell ref="B35:F35"/>
    <mergeCell ref="C45:F45"/>
    <mergeCell ref="C51:F51"/>
    <mergeCell ref="B4:F4"/>
    <mergeCell ref="C28:F28"/>
    <mergeCell ref="C30:F30"/>
    <mergeCell ref="C31:F31"/>
    <mergeCell ref="B29:F29"/>
    <mergeCell ref="C36:F36"/>
    <mergeCell ref="C41:F41"/>
    <mergeCell ref="C42:F42"/>
    <mergeCell ref="C32:F32"/>
  </mergeCells>
  <printOptions horizontalCentered="1"/>
  <pageMargins left="0.17" right="0.1968503937007874" top="0.3937007874015748" bottom="0.2" header="0" footer="0"/>
  <pageSetup fitToHeight="2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F36"/>
  <sheetViews>
    <sheetView zoomScale="90" zoomScaleNormal="90" workbookViewId="0" topLeftCell="B1">
      <selection activeCell="B22" sqref="B22"/>
    </sheetView>
  </sheetViews>
  <sheetFormatPr defaultColWidth="9.140625" defaultRowHeight="12.75" outlineLevelCol="1"/>
  <cols>
    <col min="1" max="1" width="40.421875" style="90" hidden="1" customWidth="1" outlineLevel="1"/>
    <col min="2" max="2" width="80.7109375" style="90" customWidth="1" collapsed="1"/>
    <col min="3" max="3" width="39.140625" style="90" customWidth="1"/>
    <col min="4" max="4" width="32.00390625" style="90" customWidth="1" outlineLevel="1"/>
    <col min="5" max="16384" width="9.140625" style="90" customWidth="1"/>
  </cols>
  <sheetData>
    <row r="1" spans="1:4" ht="12.75">
      <c r="A1" s="92"/>
      <c r="B1" s="93"/>
      <c r="C1" s="89"/>
      <c r="D1" s="91" t="s">
        <v>342</v>
      </c>
    </row>
    <row r="2" spans="1:5" ht="18.75">
      <c r="A2" s="94"/>
      <c r="B2" s="461" t="s">
        <v>314</v>
      </c>
      <c r="C2" s="462"/>
      <c r="D2" s="460"/>
      <c r="E2" s="95"/>
    </row>
    <row r="3" spans="1:5" ht="18.75">
      <c r="A3" s="94"/>
      <c r="B3" s="461" t="s">
        <v>401</v>
      </c>
      <c r="C3" s="461"/>
      <c r="D3" s="461"/>
      <c r="E3" s="95"/>
    </row>
    <row r="4" spans="1:6" ht="12.75">
      <c r="A4" s="96"/>
      <c r="B4" s="459" t="s">
        <v>315</v>
      </c>
      <c r="C4" s="459"/>
      <c r="D4" s="460"/>
      <c r="E4" s="97"/>
      <c r="F4" s="97"/>
    </row>
    <row r="5" spans="1:6" ht="13.5" thickBot="1">
      <c r="A5" s="96"/>
      <c r="B5" s="98"/>
      <c r="C5" s="99"/>
      <c r="D5" s="97"/>
      <c r="E5" s="97"/>
      <c r="F5" s="97"/>
    </row>
    <row r="6" spans="1:4" s="102" customFormat="1" ht="25.5">
      <c r="A6" s="100" t="s">
        <v>245</v>
      </c>
      <c r="B6" s="101" t="s">
        <v>316</v>
      </c>
      <c r="C6" s="101" t="s">
        <v>285</v>
      </c>
      <c r="D6" s="101" t="s">
        <v>317</v>
      </c>
    </row>
    <row r="7" spans="1:4" ht="12.75">
      <c r="A7" s="103" t="s">
        <v>286</v>
      </c>
      <c r="B7" s="456" t="s">
        <v>318</v>
      </c>
      <c r="C7" s="457"/>
      <c r="D7" s="104"/>
    </row>
    <row r="8" spans="1:4" ht="14.25">
      <c r="A8" s="103"/>
      <c r="B8" s="105" t="s">
        <v>319</v>
      </c>
      <c r="C8" s="106"/>
      <c r="D8" s="107"/>
    </row>
    <row r="9" spans="1:4" ht="19.5" customHeight="1">
      <c r="A9" s="108" t="s">
        <v>320</v>
      </c>
      <c r="B9" s="109" t="s">
        <v>321</v>
      </c>
      <c r="C9" s="107" t="s">
        <v>322</v>
      </c>
      <c r="D9" s="110">
        <v>4</v>
      </c>
    </row>
    <row r="10" spans="1:4" ht="18" customHeight="1">
      <c r="A10" s="108" t="s">
        <v>323</v>
      </c>
      <c r="B10" s="111" t="s">
        <v>324</v>
      </c>
      <c r="C10" s="107" t="s">
        <v>325</v>
      </c>
      <c r="D10" s="110">
        <v>4</v>
      </c>
    </row>
    <row r="11" spans="1:4" ht="16.5" customHeight="1">
      <c r="A11" s="108" t="s">
        <v>326</v>
      </c>
      <c r="B11" s="112" t="s">
        <v>327</v>
      </c>
      <c r="C11" s="113" t="s">
        <v>328</v>
      </c>
      <c r="D11" s="110"/>
    </row>
    <row r="12" spans="1:4" ht="17.25" customHeight="1">
      <c r="A12" s="108"/>
      <c r="B12" s="112" t="s">
        <v>329</v>
      </c>
      <c r="C12" s="113" t="s">
        <v>328</v>
      </c>
      <c r="D12" s="110"/>
    </row>
    <row r="13" spans="1:4" ht="17.25" customHeight="1">
      <c r="A13" s="108"/>
      <c r="B13" s="112" t="s">
        <v>330</v>
      </c>
      <c r="C13" s="113" t="s">
        <v>328</v>
      </c>
      <c r="D13" s="110"/>
    </row>
    <row r="14" spans="1:4" ht="15">
      <c r="A14" s="108"/>
      <c r="B14" s="105" t="s">
        <v>331</v>
      </c>
      <c r="C14" s="113"/>
      <c r="D14" s="110"/>
    </row>
    <row r="15" spans="1:4" ht="17.25" customHeight="1">
      <c r="A15" s="108"/>
      <c r="B15" s="109" t="s">
        <v>321</v>
      </c>
      <c r="C15" s="107" t="s">
        <v>322</v>
      </c>
      <c r="D15" s="110">
        <v>3</v>
      </c>
    </row>
    <row r="16" spans="1:4" ht="16.5" customHeight="1">
      <c r="A16" s="108"/>
      <c r="B16" s="111" t="s">
        <v>324</v>
      </c>
      <c r="C16" s="107" t="s">
        <v>325</v>
      </c>
      <c r="D16" s="110">
        <v>3</v>
      </c>
    </row>
    <row r="17" spans="1:4" ht="19.5" customHeight="1">
      <c r="A17" s="108"/>
      <c r="B17" s="112" t="s">
        <v>327</v>
      </c>
      <c r="C17" s="113" t="s">
        <v>332</v>
      </c>
      <c r="D17" s="110"/>
    </row>
    <row r="18" spans="1:4" ht="17.25" customHeight="1">
      <c r="A18" s="108"/>
      <c r="B18" s="112" t="s">
        <v>329</v>
      </c>
      <c r="C18" s="113" t="s">
        <v>332</v>
      </c>
      <c r="D18" s="110"/>
    </row>
    <row r="19" spans="1:4" ht="17.25" customHeight="1">
      <c r="A19" s="108"/>
      <c r="B19" s="112" t="s">
        <v>330</v>
      </c>
      <c r="C19" s="113" t="s">
        <v>332</v>
      </c>
      <c r="D19" s="110"/>
    </row>
    <row r="20" spans="1:4" ht="15">
      <c r="A20" s="108"/>
      <c r="B20" s="105" t="s">
        <v>333</v>
      </c>
      <c r="C20" s="113"/>
      <c r="D20" s="110"/>
    </row>
    <row r="21" spans="1:4" ht="18.75" customHeight="1">
      <c r="A21" s="108"/>
      <c r="B21" s="109" t="s">
        <v>321</v>
      </c>
      <c r="C21" s="107" t="s">
        <v>322</v>
      </c>
      <c r="D21" s="110">
        <v>6</v>
      </c>
    </row>
    <row r="22" spans="1:4" ht="19.5" customHeight="1">
      <c r="A22" s="108"/>
      <c r="B22" s="111" t="s">
        <v>324</v>
      </c>
      <c r="C22" s="107" t="s">
        <v>325</v>
      </c>
      <c r="D22" s="110">
        <v>6</v>
      </c>
    </row>
    <row r="23" spans="1:4" ht="17.25" customHeight="1">
      <c r="A23" s="108"/>
      <c r="B23" s="112" t="s">
        <v>327</v>
      </c>
      <c r="C23" s="113" t="s">
        <v>334</v>
      </c>
      <c r="D23" s="110"/>
    </row>
    <row r="24" spans="1:4" ht="17.25" customHeight="1">
      <c r="A24" s="108"/>
      <c r="B24" s="112" t="s">
        <v>329</v>
      </c>
      <c r="C24" s="113" t="s">
        <v>334</v>
      </c>
      <c r="D24" s="110"/>
    </row>
    <row r="25" spans="1:4" ht="18" customHeight="1">
      <c r="A25" s="108"/>
      <c r="B25" s="112" t="s">
        <v>330</v>
      </c>
      <c r="C25" s="113" t="s">
        <v>334</v>
      </c>
      <c r="D25" s="110"/>
    </row>
    <row r="26" spans="1:4" ht="15">
      <c r="A26" s="108"/>
      <c r="B26" s="105" t="s">
        <v>335</v>
      </c>
      <c r="C26" s="113"/>
      <c r="D26" s="110"/>
    </row>
    <row r="27" spans="1:4" ht="17.25" customHeight="1">
      <c r="A27" s="108"/>
      <c r="B27" s="109" t="s">
        <v>321</v>
      </c>
      <c r="C27" s="107" t="s">
        <v>322</v>
      </c>
      <c r="D27" s="110">
        <v>5</v>
      </c>
    </row>
    <row r="28" spans="1:4" ht="16.5" customHeight="1">
      <c r="A28" s="108"/>
      <c r="B28" s="111" t="s">
        <v>324</v>
      </c>
      <c r="C28" s="107" t="s">
        <v>325</v>
      </c>
      <c r="D28" s="110">
        <v>12</v>
      </c>
    </row>
    <row r="29" spans="1:4" ht="18.75" customHeight="1">
      <c r="A29" s="108"/>
      <c r="B29" s="112" t="s">
        <v>327</v>
      </c>
      <c r="C29" s="113" t="s">
        <v>336</v>
      </c>
      <c r="D29" s="110"/>
    </row>
    <row r="30" spans="1:4" ht="18" customHeight="1">
      <c r="A30" s="108"/>
      <c r="B30" s="112" t="s">
        <v>329</v>
      </c>
      <c r="C30" s="113" t="s">
        <v>336</v>
      </c>
      <c r="D30" s="110"/>
    </row>
    <row r="31" spans="1:4" ht="17.25" customHeight="1">
      <c r="A31" s="108"/>
      <c r="B31" s="112" t="s">
        <v>330</v>
      </c>
      <c r="C31" s="113" t="s">
        <v>336</v>
      </c>
      <c r="D31" s="110"/>
    </row>
    <row r="32" spans="1:4" ht="15">
      <c r="A32" s="103" t="s">
        <v>296</v>
      </c>
      <c r="B32" s="456" t="s">
        <v>337</v>
      </c>
      <c r="C32" s="458"/>
      <c r="D32" s="114"/>
    </row>
    <row r="33" spans="1:4" ht="15">
      <c r="A33" s="115"/>
      <c r="B33" s="116" t="s">
        <v>338</v>
      </c>
      <c r="C33" s="117"/>
      <c r="D33" s="110"/>
    </row>
    <row r="34" spans="1:4" ht="18" customHeight="1" thickBot="1">
      <c r="A34" s="118" t="s">
        <v>339</v>
      </c>
      <c r="B34" s="112" t="s">
        <v>340</v>
      </c>
      <c r="C34" s="107" t="s">
        <v>256</v>
      </c>
      <c r="D34" s="110">
        <v>4</v>
      </c>
    </row>
    <row r="35" spans="1:4" ht="12.75">
      <c r="A35" s="119"/>
      <c r="B35" s="120"/>
      <c r="C35" s="121"/>
      <c r="D35" s="122"/>
    </row>
    <row r="36" spans="1:4" ht="12.75">
      <c r="A36" s="119"/>
      <c r="B36" s="120"/>
      <c r="C36" s="121"/>
      <c r="D36" s="122"/>
    </row>
  </sheetData>
  <mergeCells count="5">
    <mergeCell ref="B7:C7"/>
    <mergeCell ref="B32:C32"/>
    <mergeCell ref="B4:D4"/>
    <mergeCell ref="B2:D2"/>
    <mergeCell ref="B3:D3"/>
  </mergeCells>
  <printOptions/>
  <pageMargins left="0.17" right="0.29" top="0.31" bottom="0.2" header="0.17" footer="0.1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34"/>
  <sheetViews>
    <sheetView view="pageBreakPreview" zoomScale="60" zoomScaleNormal="90" workbookViewId="0" topLeftCell="A10">
      <selection activeCell="B32" sqref="B32"/>
    </sheetView>
  </sheetViews>
  <sheetFormatPr defaultColWidth="9.140625" defaultRowHeight="12.75"/>
  <cols>
    <col min="1" max="1" width="6.8515625" style="346" customWidth="1"/>
    <col min="2" max="2" width="58.28125" style="346" customWidth="1"/>
    <col min="3" max="3" width="20.140625" style="346" customWidth="1"/>
    <col min="4" max="4" width="15.7109375" style="346" customWidth="1"/>
    <col min="5" max="5" width="20.421875" style="346" customWidth="1"/>
    <col min="6" max="16384" width="9.140625" style="346" customWidth="1"/>
  </cols>
  <sheetData>
    <row r="1" ht="12.75">
      <c r="E1" s="347" t="s">
        <v>764</v>
      </c>
    </row>
    <row r="2" spans="1:5" ht="15.75">
      <c r="A2" s="464" t="s">
        <v>765</v>
      </c>
      <c r="B2" s="464"/>
      <c r="C2" s="464"/>
      <c r="D2" s="464"/>
      <c r="E2" s="464"/>
    </row>
    <row r="3" spans="1:5" ht="15.75">
      <c r="A3" s="464" t="s">
        <v>766</v>
      </c>
      <c r="B3" s="464"/>
      <c r="C3" s="464"/>
      <c r="D3" s="464"/>
      <c r="E3" s="464"/>
    </row>
    <row r="4" spans="1:5" ht="15.75">
      <c r="A4" s="464" t="s">
        <v>767</v>
      </c>
      <c r="B4" s="464"/>
      <c r="C4" s="464"/>
      <c r="D4" s="464"/>
      <c r="E4" s="464"/>
    </row>
    <row r="5" spans="1:5" s="348" customFormat="1" ht="15">
      <c r="A5" s="465" t="s">
        <v>768</v>
      </c>
      <c r="B5" s="465"/>
      <c r="C5" s="465"/>
      <c r="D5" s="465"/>
      <c r="E5" s="465"/>
    </row>
    <row r="6" s="348" customFormat="1" ht="12.75"/>
    <row r="7" spans="1:5" ht="15.75" thickBot="1">
      <c r="A7" s="349"/>
      <c r="B7" s="349"/>
      <c r="C7" s="349"/>
      <c r="D7" s="463" t="s">
        <v>354</v>
      </c>
      <c r="E7" s="463"/>
    </row>
    <row r="8" spans="1:5" ht="69" customHeight="1" thickBot="1">
      <c r="A8" s="350" t="s">
        <v>374</v>
      </c>
      <c r="B8" s="350" t="s">
        <v>769</v>
      </c>
      <c r="C8" s="350" t="s">
        <v>770</v>
      </c>
      <c r="D8" s="350" t="s">
        <v>771</v>
      </c>
      <c r="E8" s="350" t="s">
        <v>772</v>
      </c>
    </row>
    <row r="9" spans="1:5" s="355" customFormat="1" ht="50.25" customHeight="1" thickBot="1">
      <c r="A9" s="351">
        <v>1</v>
      </c>
      <c r="B9" s="352" t="s">
        <v>355</v>
      </c>
      <c r="C9" s="353" t="s">
        <v>773</v>
      </c>
      <c r="D9" s="354">
        <v>8.35</v>
      </c>
      <c r="E9" s="354">
        <v>12.02</v>
      </c>
    </row>
    <row r="10" spans="1:5" s="355" customFormat="1" ht="24" customHeight="1">
      <c r="A10" s="356">
        <v>2</v>
      </c>
      <c r="B10" s="357" t="s">
        <v>774</v>
      </c>
      <c r="C10" s="356" t="s">
        <v>773</v>
      </c>
      <c r="D10" s="358">
        <f>D11+D14+D17+D20+D21+D25+D26+D27</f>
        <v>38.68</v>
      </c>
      <c r="E10" s="359">
        <f>E11+E17+E20+E21+E25+E26+E27</f>
        <v>26.15</v>
      </c>
    </row>
    <row r="11" spans="1:5" s="355" customFormat="1" ht="21.75" customHeight="1">
      <c r="A11" s="360" t="s">
        <v>775</v>
      </c>
      <c r="B11" s="361" t="s">
        <v>776</v>
      </c>
      <c r="C11" s="360" t="s">
        <v>773</v>
      </c>
      <c r="D11" s="362">
        <v>2.29</v>
      </c>
      <c r="E11" s="363">
        <v>4.06</v>
      </c>
    </row>
    <row r="12" spans="1:5" s="355" customFormat="1" ht="15.75" customHeight="1">
      <c r="A12" s="360"/>
      <c r="B12" s="364" t="s">
        <v>356</v>
      </c>
      <c r="C12" s="360" t="s">
        <v>773</v>
      </c>
      <c r="D12" s="365">
        <v>1.48</v>
      </c>
      <c r="E12" s="366">
        <v>3.07</v>
      </c>
    </row>
    <row r="13" spans="1:5" s="355" customFormat="1" ht="16.5" customHeight="1">
      <c r="A13" s="360"/>
      <c r="B13" s="364" t="s">
        <v>357</v>
      </c>
      <c r="C13" s="360" t="s">
        <v>773</v>
      </c>
      <c r="D13" s="365">
        <v>0.81</v>
      </c>
      <c r="E13" s="366">
        <v>0.99</v>
      </c>
    </row>
    <row r="14" spans="1:5" s="355" customFormat="1" ht="22.5" customHeight="1">
      <c r="A14" s="360" t="s">
        <v>777</v>
      </c>
      <c r="B14" s="361" t="s">
        <v>778</v>
      </c>
      <c r="C14" s="360" t="s">
        <v>773</v>
      </c>
      <c r="D14" s="367">
        <v>7.69</v>
      </c>
      <c r="E14" s="366" t="s">
        <v>254</v>
      </c>
    </row>
    <row r="15" spans="1:5" s="355" customFormat="1" ht="16.5" customHeight="1">
      <c r="A15" s="360"/>
      <c r="B15" s="364" t="s">
        <v>358</v>
      </c>
      <c r="C15" s="360" t="s">
        <v>773</v>
      </c>
      <c r="D15" s="368">
        <v>6.96</v>
      </c>
      <c r="E15" s="366" t="s">
        <v>254</v>
      </c>
    </row>
    <row r="16" spans="1:5" s="355" customFormat="1" ht="15" customHeight="1">
      <c r="A16" s="360"/>
      <c r="B16" s="364" t="s">
        <v>359</v>
      </c>
      <c r="C16" s="360" t="s">
        <v>773</v>
      </c>
      <c r="D16" s="368">
        <v>0.73</v>
      </c>
      <c r="E16" s="366" t="s">
        <v>254</v>
      </c>
    </row>
    <row r="17" spans="1:5" s="355" customFormat="1" ht="21.75" customHeight="1">
      <c r="A17" s="360" t="s">
        <v>779</v>
      </c>
      <c r="B17" s="361" t="s">
        <v>780</v>
      </c>
      <c r="C17" s="360" t="s">
        <v>773</v>
      </c>
      <c r="D17" s="367">
        <v>1.11</v>
      </c>
      <c r="E17" s="363">
        <v>0.87</v>
      </c>
    </row>
    <row r="18" spans="1:5" s="355" customFormat="1" ht="27.75" customHeight="1">
      <c r="A18" s="360"/>
      <c r="B18" s="369" t="s">
        <v>360</v>
      </c>
      <c r="C18" s="360" t="s">
        <v>773</v>
      </c>
      <c r="D18" s="368">
        <v>0.42</v>
      </c>
      <c r="E18" s="366">
        <v>0.45</v>
      </c>
    </row>
    <row r="19" spans="1:5" s="355" customFormat="1" ht="15.75" customHeight="1">
      <c r="A19" s="360"/>
      <c r="B19" s="364" t="s">
        <v>357</v>
      </c>
      <c r="C19" s="360" t="s">
        <v>773</v>
      </c>
      <c r="D19" s="368">
        <v>0.69</v>
      </c>
      <c r="E19" s="366">
        <v>0.42</v>
      </c>
    </row>
    <row r="20" spans="1:5" s="355" customFormat="1" ht="22.5" customHeight="1">
      <c r="A20" s="360" t="s">
        <v>781</v>
      </c>
      <c r="B20" s="361" t="s">
        <v>782</v>
      </c>
      <c r="C20" s="360" t="s">
        <v>773</v>
      </c>
      <c r="D20" s="367">
        <v>3.37</v>
      </c>
      <c r="E20" s="363">
        <v>3.37</v>
      </c>
    </row>
    <row r="21" spans="1:5" s="355" customFormat="1" ht="22.5" customHeight="1">
      <c r="A21" s="360" t="s">
        <v>783</v>
      </c>
      <c r="B21" s="361" t="s">
        <v>784</v>
      </c>
      <c r="C21" s="360" t="s">
        <v>773</v>
      </c>
      <c r="D21" s="367">
        <v>17.29</v>
      </c>
      <c r="E21" s="363">
        <v>8.53</v>
      </c>
    </row>
    <row r="22" spans="1:5" s="355" customFormat="1" ht="14.25" customHeight="1">
      <c r="A22" s="360"/>
      <c r="B22" s="369" t="s">
        <v>361</v>
      </c>
      <c r="C22" s="360" t="s">
        <v>773</v>
      </c>
      <c r="D22" s="368">
        <v>12.08</v>
      </c>
      <c r="E22" s="366">
        <v>5.48</v>
      </c>
    </row>
    <row r="23" spans="1:5" s="355" customFormat="1" ht="15">
      <c r="A23" s="360"/>
      <c r="B23" s="369" t="s">
        <v>362</v>
      </c>
      <c r="C23" s="360" t="s">
        <v>773</v>
      </c>
      <c r="D23" s="368">
        <v>3.5</v>
      </c>
      <c r="E23" s="366">
        <v>2.28</v>
      </c>
    </row>
    <row r="24" spans="1:5" s="355" customFormat="1" ht="15">
      <c r="A24" s="360"/>
      <c r="B24" s="369" t="s">
        <v>363</v>
      </c>
      <c r="C24" s="360" t="s">
        <v>773</v>
      </c>
      <c r="D24" s="368">
        <v>1.71</v>
      </c>
      <c r="E24" s="366">
        <v>0.77</v>
      </c>
    </row>
    <row r="25" spans="1:5" s="355" customFormat="1" ht="22.5" customHeight="1">
      <c r="A25" s="360" t="s">
        <v>785</v>
      </c>
      <c r="B25" s="361" t="s">
        <v>786</v>
      </c>
      <c r="C25" s="360" t="s">
        <v>773</v>
      </c>
      <c r="D25" s="367">
        <v>4.07</v>
      </c>
      <c r="E25" s="363">
        <v>5.57</v>
      </c>
    </row>
    <row r="26" spans="1:5" s="355" customFormat="1" ht="31.5" customHeight="1">
      <c r="A26" s="370" t="s">
        <v>787</v>
      </c>
      <c r="B26" s="371" t="s">
        <v>788</v>
      </c>
      <c r="C26" s="360" t="s">
        <v>773</v>
      </c>
      <c r="D26" s="367">
        <v>0.6</v>
      </c>
      <c r="E26" s="363">
        <v>0.21</v>
      </c>
    </row>
    <row r="27" spans="1:5" s="355" customFormat="1" ht="22.5" customHeight="1" thickBot="1">
      <c r="A27" s="372" t="s">
        <v>789</v>
      </c>
      <c r="B27" s="373" t="s">
        <v>790</v>
      </c>
      <c r="C27" s="374" t="s">
        <v>773</v>
      </c>
      <c r="D27" s="375">
        <v>2.26</v>
      </c>
      <c r="E27" s="376">
        <v>3.54</v>
      </c>
    </row>
    <row r="28" spans="1:5" s="355" customFormat="1" ht="36" customHeight="1" hidden="1">
      <c r="A28" s="353">
        <v>3</v>
      </c>
      <c r="B28" s="377" t="s">
        <v>364</v>
      </c>
      <c r="C28" s="353" t="s">
        <v>773</v>
      </c>
      <c r="D28" s="354">
        <f>D9+D10</f>
        <v>47.03</v>
      </c>
      <c r="E28" s="354">
        <f>E9+E10</f>
        <v>38.17</v>
      </c>
    </row>
    <row r="29" spans="1:5" s="355" customFormat="1" ht="51" customHeight="1" thickBot="1">
      <c r="A29" s="353">
        <v>3</v>
      </c>
      <c r="B29" s="377" t="s">
        <v>365</v>
      </c>
      <c r="C29" s="353" t="s">
        <v>773</v>
      </c>
      <c r="D29" s="354">
        <f>D28</f>
        <v>47.03</v>
      </c>
      <c r="E29" s="354">
        <f>E28</f>
        <v>38.17</v>
      </c>
    </row>
    <row r="30" spans="1:5" s="355" customFormat="1" ht="47.25" customHeight="1" thickBot="1">
      <c r="A30" s="353">
        <v>4</v>
      </c>
      <c r="B30" s="377" t="s">
        <v>822</v>
      </c>
      <c r="C30" s="353" t="s">
        <v>773</v>
      </c>
      <c r="D30" s="378">
        <v>1.9</v>
      </c>
      <c r="E30" s="378">
        <v>1.9</v>
      </c>
    </row>
    <row r="31" spans="1:5" s="355" customFormat="1" ht="36" customHeight="1" hidden="1">
      <c r="A31" s="353">
        <v>8</v>
      </c>
      <c r="B31" s="377" t="s">
        <v>366</v>
      </c>
      <c r="C31" s="353" t="s">
        <v>773</v>
      </c>
      <c r="D31" s="354">
        <v>0.54</v>
      </c>
      <c r="E31" s="354">
        <v>0.54</v>
      </c>
    </row>
    <row r="32" spans="1:5" s="355" customFormat="1" ht="48.75" customHeight="1" thickBot="1">
      <c r="A32" s="353">
        <v>5</v>
      </c>
      <c r="B32" s="377" t="s">
        <v>367</v>
      </c>
      <c r="C32" s="353" t="s">
        <v>773</v>
      </c>
      <c r="D32" s="354">
        <v>0.31</v>
      </c>
      <c r="E32" s="354">
        <v>0.19</v>
      </c>
    </row>
    <row r="33" spans="1:5" s="355" customFormat="1" ht="36" customHeight="1" thickBot="1">
      <c r="A33" s="353">
        <v>6</v>
      </c>
      <c r="B33" s="377" t="s">
        <v>368</v>
      </c>
      <c r="C33" s="353" t="s">
        <v>773</v>
      </c>
      <c r="D33" s="354">
        <v>0.03</v>
      </c>
      <c r="E33" s="354">
        <v>0.03</v>
      </c>
    </row>
    <row r="34" spans="1:5" s="355" customFormat="1" ht="51" customHeight="1" thickBot="1">
      <c r="A34" s="353">
        <v>7</v>
      </c>
      <c r="B34" s="377" t="s">
        <v>369</v>
      </c>
      <c r="C34" s="353" t="s">
        <v>773</v>
      </c>
      <c r="D34" s="354">
        <v>1.12</v>
      </c>
      <c r="E34" s="354">
        <v>1.12</v>
      </c>
    </row>
  </sheetData>
  <mergeCells count="5">
    <mergeCell ref="D7:E7"/>
    <mergeCell ref="A2:E2"/>
    <mergeCell ref="A3:E3"/>
    <mergeCell ref="A4:E4"/>
    <mergeCell ref="A5:E5"/>
  </mergeCells>
  <printOptions/>
  <pageMargins left="0.17" right="0.29" top="0.31" bottom="0.2" header="0.17" footer="0.1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F10"/>
  <sheetViews>
    <sheetView view="pageBreakPreview" zoomScale="60" workbookViewId="0" topLeftCell="B1">
      <selection activeCell="B1" sqref="A1:IV16384"/>
    </sheetView>
  </sheetViews>
  <sheetFormatPr defaultColWidth="9.140625" defaultRowHeight="12.75"/>
  <cols>
    <col min="1" max="1" width="4.140625" style="379" customWidth="1"/>
    <col min="2" max="2" width="18.28125" style="379" customWidth="1"/>
    <col min="3" max="3" width="15.28125" style="346" customWidth="1"/>
    <col min="4" max="4" width="11.140625" style="346" customWidth="1"/>
    <col min="5" max="5" width="12.28125" style="346" customWidth="1"/>
    <col min="6" max="6" width="40.28125" style="346" customWidth="1"/>
    <col min="7" max="16384" width="9.140625" style="346" customWidth="1"/>
  </cols>
  <sheetData>
    <row r="1" ht="12.75">
      <c r="F1" s="347" t="s">
        <v>818</v>
      </c>
    </row>
    <row r="3" spans="1:6" ht="64.5" customHeight="1">
      <c r="A3" s="466" t="s">
        <v>373</v>
      </c>
      <c r="B3" s="466"/>
      <c r="C3" s="467"/>
      <c r="D3" s="467"/>
      <c r="E3" s="467"/>
      <c r="F3" s="468"/>
    </row>
    <row r="5" spans="1:6" s="382" customFormat="1" ht="71.25" customHeight="1">
      <c r="A5" s="380" t="s">
        <v>374</v>
      </c>
      <c r="B5" s="380" t="s">
        <v>228</v>
      </c>
      <c r="C5" s="380" t="s">
        <v>791</v>
      </c>
      <c r="D5" s="380" t="s">
        <v>226</v>
      </c>
      <c r="E5" s="381" t="s">
        <v>230</v>
      </c>
      <c r="F5" s="381" t="s">
        <v>23</v>
      </c>
    </row>
    <row r="6" spans="1:6" s="382" customFormat="1" ht="50.25" customHeight="1">
      <c r="A6" s="380">
        <v>1</v>
      </c>
      <c r="B6" s="380" t="s">
        <v>229</v>
      </c>
      <c r="C6" s="383" t="s">
        <v>227</v>
      </c>
      <c r="D6" s="380" t="s">
        <v>231</v>
      </c>
      <c r="E6" s="384">
        <v>1.16</v>
      </c>
      <c r="F6" s="385" t="s">
        <v>371</v>
      </c>
    </row>
    <row r="7" spans="1:6" s="355" customFormat="1" ht="50.25" customHeight="1">
      <c r="A7" s="386">
        <v>2</v>
      </c>
      <c r="B7" s="380" t="s">
        <v>229</v>
      </c>
      <c r="C7" s="387" t="s">
        <v>24</v>
      </c>
      <c r="D7" s="386" t="s">
        <v>25</v>
      </c>
      <c r="E7" s="386">
        <v>876.74</v>
      </c>
      <c r="F7" s="385" t="s">
        <v>372</v>
      </c>
    </row>
    <row r="8" spans="1:6" s="355" customFormat="1" ht="50.25" customHeight="1">
      <c r="A8" s="380">
        <v>3</v>
      </c>
      <c r="B8" s="380" t="s">
        <v>229</v>
      </c>
      <c r="C8" s="385" t="s">
        <v>26</v>
      </c>
      <c r="D8" s="386" t="s">
        <v>27</v>
      </c>
      <c r="E8" s="388">
        <v>52.6</v>
      </c>
      <c r="F8" s="385" t="s">
        <v>372</v>
      </c>
    </row>
    <row r="9" spans="1:6" s="355" customFormat="1" ht="50.25" customHeight="1">
      <c r="A9" s="386">
        <v>4</v>
      </c>
      <c r="B9" s="380" t="s">
        <v>229</v>
      </c>
      <c r="C9" s="385" t="s">
        <v>28</v>
      </c>
      <c r="D9" s="386" t="s">
        <v>27</v>
      </c>
      <c r="E9" s="386">
        <v>19.99</v>
      </c>
      <c r="F9" s="385" t="s">
        <v>370</v>
      </c>
    </row>
    <row r="10" spans="1:6" s="355" customFormat="1" ht="50.25" customHeight="1">
      <c r="A10" s="380">
        <v>5</v>
      </c>
      <c r="B10" s="380" t="s">
        <v>232</v>
      </c>
      <c r="C10" s="385" t="s">
        <v>29</v>
      </c>
      <c r="D10" s="386" t="s">
        <v>27</v>
      </c>
      <c r="E10" s="386">
        <v>18.72</v>
      </c>
      <c r="F10" s="385" t="s">
        <v>194</v>
      </c>
    </row>
    <row r="11" ht="30.75" customHeight="1"/>
  </sheetData>
  <mergeCells count="1">
    <mergeCell ref="A3:F3"/>
  </mergeCells>
  <printOptions horizontalCentered="1"/>
  <pageMargins left="0.17" right="0.1968503937007874" top="0.3937007874015748" bottom="0.2" header="0" footer="0"/>
  <pageSetup fitToHeight="2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F61"/>
  <sheetViews>
    <sheetView tabSelected="1" zoomScale="75" zoomScaleNormal="75" workbookViewId="0" topLeftCell="A1">
      <selection activeCell="H8" sqref="H8"/>
    </sheetView>
  </sheetViews>
  <sheetFormatPr defaultColWidth="9.140625" defaultRowHeight="12.75"/>
  <cols>
    <col min="1" max="1" width="4.57421875" style="379" customWidth="1"/>
    <col min="2" max="2" width="55.140625" style="346" customWidth="1"/>
    <col min="3" max="3" width="17.8515625" style="346" customWidth="1"/>
    <col min="4" max="4" width="15.8515625" style="346" customWidth="1"/>
    <col min="5" max="5" width="14.00390625" style="346" customWidth="1"/>
    <col min="6" max="6" width="14.140625" style="346" customWidth="1"/>
    <col min="7" max="16384" width="9.140625" style="346" customWidth="1"/>
  </cols>
  <sheetData>
    <row r="1" ht="12.75">
      <c r="F1" s="347" t="s">
        <v>819</v>
      </c>
    </row>
    <row r="3" spans="1:6" s="355" customFormat="1" ht="54" customHeight="1">
      <c r="A3" s="466" t="s">
        <v>821</v>
      </c>
      <c r="B3" s="467"/>
      <c r="C3" s="467"/>
      <c r="D3" s="467"/>
      <c r="E3" s="477"/>
      <c r="F3" s="477"/>
    </row>
    <row r="5" spans="1:4" ht="12.75">
      <c r="A5" s="389"/>
      <c r="B5" s="355"/>
      <c r="C5" s="355"/>
      <c r="D5" s="355"/>
    </row>
    <row r="6" spans="1:4" ht="13.5" thickBot="1">
      <c r="A6" s="389"/>
      <c r="B6" s="390"/>
      <c r="C6" s="355"/>
      <c r="D6" s="355"/>
    </row>
    <row r="7" spans="1:6" s="391" customFormat="1" ht="53.25" customHeight="1">
      <c r="A7" s="478" t="s">
        <v>343</v>
      </c>
      <c r="B7" s="480" t="s">
        <v>344</v>
      </c>
      <c r="C7" s="480" t="s">
        <v>345</v>
      </c>
      <c r="D7" s="482" t="s">
        <v>704</v>
      </c>
      <c r="E7" s="483"/>
      <c r="F7" s="484"/>
    </row>
    <row r="8" spans="1:6" s="391" customFormat="1" ht="75.75" customHeight="1">
      <c r="A8" s="479"/>
      <c r="B8" s="481"/>
      <c r="C8" s="481"/>
      <c r="D8" s="392" t="s">
        <v>346</v>
      </c>
      <c r="E8" s="392" t="s">
        <v>347</v>
      </c>
      <c r="F8" s="393" t="s">
        <v>348</v>
      </c>
    </row>
    <row r="9" spans="1:6" s="395" customFormat="1" ht="30" customHeight="1">
      <c r="A9" s="394">
        <v>1</v>
      </c>
      <c r="B9" s="472" t="s">
        <v>349</v>
      </c>
      <c r="C9" s="472"/>
      <c r="D9" s="472"/>
      <c r="E9" s="472"/>
      <c r="F9" s="473"/>
    </row>
    <row r="10" spans="1:6" s="391" customFormat="1" ht="42.75" customHeight="1">
      <c r="A10" s="396" t="s">
        <v>705</v>
      </c>
      <c r="B10" s="485" t="s">
        <v>823</v>
      </c>
      <c r="C10" s="397" t="s">
        <v>351</v>
      </c>
      <c r="D10" s="398">
        <v>47.34</v>
      </c>
      <c r="E10" s="398">
        <v>47.37</v>
      </c>
      <c r="F10" s="399">
        <v>48.15</v>
      </c>
    </row>
    <row r="11" spans="1:6" s="391" customFormat="1" ht="41.25" customHeight="1">
      <c r="A11" s="396" t="s">
        <v>706</v>
      </c>
      <c r="B11" s="485" t="s">
        <v>824</v>
      </c>
      <c r="C11" s="400" t="s">
        <v>352</v>
      </c>
      <c r="D11" s="401">
        <v>49.24</v>
      </c>
      <c r="E11" s="402">
        <v>49.27</v>
      </c>
      <c r="F11" s="403">
        <v>50.05</v>
      </c>
    </row>
    <row r="12" spans="1:6" s="395" customFormat="1" ht="31.5" customHeight="1">
      <c r="A12" s="404" t="s">
        <v>707</v>
      </c>
      <c r="B12" s="474" t="s">
        <v>350</v>
      </c>
      <c r="C12" s="475"/>
      <c r="D12" s="475"/>
      <c r="E12" s="475"/>
      <c r="F12" s="476"/>
    </row>
    <row r="13" spans="1:6" s="391" customFormat="1" ht="42" customHeight="1">
      <c r="A13" s="396" t="s">
        <v>708</v>
      </c>
      <c r="B13" s="485" t="s">
        <v>823</v>
      </c>
      <c r="C13" s="400" t="s">
        <v>351</v>
      </c>
      <c r="D13" s="401">
        <v>38.36</v>
      </c>
      <c r="E13" s="402">
        <v>38.39</v>
      </c>
      <c r="F13" s="403">
        <v>39.29</v>
      </c>
    </row>
    <row r="14" spans="1:6" s="391" customFormat="1" ht="37.5" customHeight="1" thickBot="1">
      <c r="A14" s="406" t="s">
        <v>709</v>
      </c>
      <c r="B14" s="485" t="s">
        <v>824</v>
      </c>
      <c r="C14" s="407" t="s">
        <v>353</v>
      </c>
      <c r="D14" s="408">
        <v>40.26</v>
      </c>
      <c r="E14" s="409">
        <v>40.29</v>
      </c>
      <c r="F14" s="410">
        <v>41.19</v>
      </c>
    </row>
    <row r="15" spans="1:6" s="355" customFormat="1" ht="26.25" customHeight="1" thickBot="1">
      <c r="A15" s="411">
        <v>3</v>
      </c>
      <c r="B15" s="412" t="s">
        <v>820</v>
      </c>
      <c r="C15" s="407" t="s">
        <v>353</v>
      </c>
      <c r="D15" s="469">
        <v>3</v>
      </c>
      <c r="E15" s="470"/>
      <c r="F15" s="471"/>
    </row>
    <row r="16" spans="1:4" ht="12.75">
      <c r="A16" s="413"/>
      <c r="B16" s="390"/>
      <c r="C16" s="355"/>
      <c r="D16" s="355"/>
    </row>
    <row r="17" spans="1:4" ht="12.75">
      <c r="A17" s="413"/>
      <c r="B17" s="390"/>
      <c r="C17" s="355"/>
      <c r="D17" s="355"/>
    </row>
    <row r="18" spans="1:4" ht="12.75">
      <c r="A18" s="413"/>
      <c r="B18" s="390"/>
      <c r="C18" s="355"/>
      <c r="D18" s="355"/>
    </row>
    <row r="19" spans="1:4" ht="12.75">
      <c r="A19" s="413"/>
      <c r="B19" s="390"/>
      <c r="C19" s="355"/>
      <c r="D19" s="355"/>
    </row>
    <row r="20" spans="1:4" ht="12.75">
      <c r="A20" s="413"/>
      <c r="B20" s="390"/>
      <c r="C20" s="355"/>
      <c r="D20" s="355"/>
    </row>
    <row r="21" spans="1:4" ht="12.75">
      <c r="A21" s="413"/>
      <c r="B21" s="390"/>
      <c r="C21" s="355"/>
      <c r="D21" s="355"/>
    </row>
    <row r="22" spans="1:4" ht="12.75">
      <c r="A22" s="413"/>
      <c r="B22" s="390"/>
      <c r="C22" s="355"/>
      <c r="D22" s="355"/>
    </row>
    <row r="23" spans="1:4" ht="12.75">
      <c r="A23" s="413"/>
      <c r="B23" s="390"/>
      <c r="C23" s="355"/>
      <c r="D23" s="355"/>
    </row>
    <row r="24" spans="1:4" ht="12.75">
      <c r="A24" s="413"/>
      <c r="B24" s="390"/>
      <c r="C24" s="355"/>
      <c r="D24" s="355"/>
    </row>
    <row r="25" spans="1:4" ht="12.75">
      <c r="A25" s="413"/>
      <c r="B25" s="390"/>
      <c r="C25" s="355"/>
      <c r="D25" s="355"/>
    </row>
    <row r="26" spans="1:4" ht="12.75">
      <c r="A26" s="413"/>
      <c r="B26" s="390"/>
      <c r="C26" s="355"/>
      <c r="D26" s="355"/>
    </row>
    <row r="27" spans="1:4" ht="12.75">
      <c r="A27" s="413"/>
      <c r="B27" s="390"/>
      <c r="C27" s="355"/>
      <c r="D27" s="355"/>
    </row>
    <row r="28" spans="1:4" ht="12.75">
      <c r="A28" s="413"/>
      <c r="B28" s="390"/>
      <c r="C28" s="355"/>
      <c r="D28" s="355"/>
    </row>
    <row r="29" spans="1:4" ht="12.75">
      <c r="A29" s="413"/>
      <c r="B29" s="390"/>
      <c r="C29" s="355"/>
      <c r="D29" s="355"/>
    </row>
    <row r="30" spans="1:4" ht="12.75">
      <c r="A30" s="413"/>
      <c r="B30" s="390"/>
      <c r="C30" s="355"/>
      <c r="D30" s="355"/>
    </row>
    <row r="31" spans="1:4" ht="12.75">
      <c r="A31" s="413"/>
      <c r="B31" s="390"/>
      <c r="C31" s="355"/>
      <c r="D31" s="355"/>
    </row>
    <row r="32" spans="1:4" ht="12.75">
      <c r="A32" s="413"/>
      <c r="B32" s="390"/>
      <c r="C32" s="355"/>
      <c r="D32" s="355"/>
    </row>
    <row r="33" spans="1:4" ht="12.75">
      <c r="A33" s="413"/>
      <c r="B33" s="390"/>
      <c r="C33" s="355"/>
      <c r="D33" s="355"/>
    </row>
    <row r="34" spans="1:4" ht="12.75">
      <c r="A34" s="413"/>
      <c r="B34" s="390"/>
      <c r="C34" s="355"/>
      <c r="D34" s="355"/>
    </row>
    <row r="35" spans="1:4" ht="12.75">
      <c r="A35" s="413"/>
      <c r="B35" s="390"/>
      <c r="C35" s="355"/>
      <c r="D35" s="355"/>
    </row>
    <row r="36" spans="1:4" ht="12.75">
      <c r="A36" s="413"/>
      <c r="B36" s="390"/>
      <c r="C36" s="355"/>
      <c r="D36" s="355"/>
    </row>
    <row r="37" spans="1:4" ht="12.75">
      <c r="A37" s="413"/>
      <c r="B37" s="390"/>
      <c r="C37" s="355"/>
      <c r="D37" s="355"/>
    </row>
    <row r="38" ht="12.75">
      <c r="B38" s="414"/>
    </row>
    <row r="39" ht="12.75">
      <c r="B39" s="414"/>
    </row>
    <row r="40" ht="12.75">
      <c r="B40" s="414"/>
    </row>
    <row r="41" ht="12.75">
      <c r="B41" s="414"/>
    </row>
    <row r="42" ht="12.75">
      <c r="B42" s="414"/>
    </row>
    <row r="43" ht="12.75">
      <c r="B43" s="414"/>
    </row>
    <row r="44" ht="12.75">
      <c r="B44" s="414"/>
    </row>
    <row r="45" ht="12.75">
      <c r="B45" s="414"/>
    </row>
    <row r="46" ht="12.75">
      <c r="B46" s="414"/>
    </row>
    <row r="47" ht="12.75">
      <c r="B47" s="414"/>
    </row>
    <row r="48" ht="12.75">
      <c r="B48" s="414"/>
    </row>
    <row r="49" ht="12.75">
      <c r="B49" s="414"/>
    </row>
    <row r="50" ht="12.75">
      <c r="B50" s="414"/>
    </row>
    <row r="51" ht="12.75">
      <c r="B51" s="414"/>
    </row>
    <row r="52" ht="12.75">
      <c r="B52" s="414"/>
    </row>
    <row r="53" ht="12.75">
      <c r="B53" s="414"/>
    </row>
    <row r="54" ht="12.75">
      <c r="B54" s="414"/>
    </row>
    <row r="55" ht="12.75">
      <c r="B55" s="414"/>
    </row>
    <row r="56" ht="12.75">
      <c r="B56" s="414"/>
    </row>
    <row r="57" ht="12.75">
      <c r="B57" s="414"/>
    </row>
    <row r="58" ht="12.75">
      <c r="B58" s="414"/>
    </row>
    <row r="59" ht="12.75">
      <c r="B59" s="414"/>
    </row>
    <row r="60" ht="12.75">
      <c r="B60" s="414"/>
    </row>
    <row r="61" ht="12.75">
      <c r="B61" s="414"/>
    </row>
  </sheetData>
  <mergeCells count="8">
    <mergeCell ref="D15:F15"/>
    <mergeCell ref="B9:F9"/>
    <mergeCell ref="B12:F12"/>
    <mergeCell ref="A3:F3"/>
    <mergeCell ref="A7:A8"/>
    <mergeCell ref="B7:B8"/>
    <mergeCell ref="C7:C8"/>
    <mergeCell ref="D7:F7"/>
  </mergeCells>
  <printOptions/>
  <pageMargins left="1.46" right="0.75" top="0.26" bottom="0.5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</cp:lastModifiedBy>
  <cp:lastPrinted>2011-05-27T08:37:43Z</cp:lastPrinted>
  <dcterms:created xsi:type="dcterms:W3CDTF">1996-10-08T23:32:33Z</dcterms:created>
  <dcterms:modified xsi:type="dcterms:W3CDTF">2011-07-26T08:32:50Z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